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BuÇalışmaKitabı" defaultThemeVersion="124226"/>
  <mc:AlternateContent xmlns:mc="http://schemas.openxmlformats.org/markup-compatibility/2006">
    <mc:Choice Requires="x15">
      <x15ac:absPath xmlns:x15ac="http://schemas.microsoft.com/office/spreadsheetml/2010/11/ac" url="C:\Users\murat-dogan\Desktop\Birim risk kontrol eylem planının hazırlanması, uygulanması ve izlenmesine ilişkin usul ve esaslar\YAZI EKLERİ\"/>
    </mc:Choice>
  </mc:AlternateContent>
  <bookViews>
    <workbookView xWindow="0" yWindow="0" windowWidth="28800" windowHeight="11940" tabRatio="777"/>
  </bookViews>
  <sheets>
    <sheet name="1)Risk Oylama Formu" sheetId="40" r:id="rId1"/>
    <sheet name="2)Risk Kayıt Formu" sheetId="41" r:id="rId2"/>
    <sheet name="3)Konsolide Risk Raporu" sheetId="42" r:id="rId3"/>
    <sheet name="4)Birim Risk Kontrol Eylem Plan" sheetId="21" r:id="rId4"/>
    <sheet name="Risk Haritası" sheetId="22" r:id="rId5"/>
    <sheet name="Risk Yeterlilik Katsayısı" sheetId="24" r:id="rId6"/>
    <sheet name="RİSK  DEĞERLENDİRME KRİTERLERİ " sheetId="43" r:id="rId7"/>
    <sheet name="Risk Türü" sheetId="45" r:id="rId8"/>
    <sheet name="Riske Yönelik Alınacak Kararlar" sheetId="44" r:id="rId9"/>
    <sheet name="v" sheetId="27" state="hidden" r:id="rId10"/>
    <sheet name="v2" sheetId="28" state="hidden" r:id="rId11"/>
    <sheet name="list" sheetId="29" state="hidden" r:id="rId12"/>
    <sheet name="list2" sheetId="30" state="hidden" r:id="rId13"/>
    <sheet name="Durum-Açıklama" sheetId="23" state="hidden" r:id="rId14"/>
  </sheets>
  <externalReferences>
    <externalReference r:id="rId15"/>
  </externalReferences>
  <definedNames>
    <definedName name="ANA">"DOLAYLI(""list!B""&amp;KAÇINCI(C7;list!$A:$A;0) &amp;"":B""&amp;EĞERSAY(list!$A:$A;C7)+KAÇINCI(C7list!$A:$A;0)-1)"</definedName>
    <definedName name="BYT" localSheetId="12">INDIRECT("list!$D$2:$D$"&amp;COUNTA(list2!$D$2:$D$65535)+1)</definedName>
    <definedName name="BYT">INDIRECT("list!$D$2:$D$"&amp;COUNTA(list!$D$2:$D$65532)+1)</definedName>
    <definedName name="HB">'v2'!$B$3:$B$93</definedName>
    <definedName name="KAT" localSheetId="12">INDIRECT("list!$E$2:$E$"&amp;COUNTA(list2!$E$2:$E$65535)+1)</definedName>
    <definedName name="KAT">INDIRECT("list!$E$2:$E$"&amp;COUNTA(list!$E$2:$E$65532)+1)</definedName>
    <definedName name="KATEGORİ" localSheetId="12">[1]parametreler!#REF!</definedName>
    <definedName name="KATEGORİ">[1]parametreler!#REF!</definedName>
    <definedName name="S">v!$B$2:$B$5</definedName>
    <definedName name="Service_Level_Green">IF([1]Support!$B$10="Green",[1]Support!$B$1,[1]Support!$A$1)</definedName>
    <definedName name="Service_Level_Red">IF([1]Support!$B$10="Red",[1]Support!$D$1,[1]Support!$A$1)</definedName>
    <definedName name="Service_Level_Yellow">IF([1]Support!$B$10="Yellow",[1]Support!$C$1,[1]Support!$A$1)</definedName>
    <definedName name="_xlnm.Print_Area" localSheetId="2">'3)Konsolide Risk Raporu'!$A$1:$I$33</definedName>
  </definedNames>
  <calcPr calcId="162913"/>
</workbook>
</file>

<file path=xl/calcChain.xml><?xml version="1.0" encoding="utf-8"?>
<calcChain xmlns="http://schemas.openxmlformats.org/spreadsheetml/2006/main">
  <c r="D5" i="41" l="1"/>
  <c r="B5" i="41"/>
  <c r="C5" i="41"/>
  <c r="S23" i="40" l="1"/>
  <c r="S21" i="40"/>
  <c r="S19" i="40"/>
  <c r="S17" i="40"/>
  <c r="S15" i="40"/>
  <c r="S13" i="40"/>
  <c r="S11" i="40"/>
  <c r="S9" i="40"/>
  <c r="S7" i="40"/>
  <c r="S5" i="40"/>
  <c r="L23" i="40"/>
  <c r="L21" i="40"/>
  <c r="L19" i="40"/>
  <c r="L17" i="40"/>
  <c r="L15" i="40"/>
  <c r="L13" i="40"/>
  <c r="L11" i="40"/>
  <c r="L9" i="40"/>
  <c r="L7" i="40"/>
  <c r="L5" i="40"/>
  <c r="E21" i="41" l="1"/>
  <c r="J14" i="21" l="1"/>
  <c r="J13" i="21"/>
  <c r="J12" i="21"/>
  <c r="J11" i="21"/>
  <c r="J10" i="21"/>
  <c r="J9" i="21"/>
  <c r="J8" i="21"/>
  <c r="J7" i="21"/>
  <c r="J6" i="21"/>
  <c r="J5" i="21"/>
  <c r="H15" i="42"/>
  <c r="Q14" i="21" s="1"/>
  <c r="H14" i="42"/>
  <c r="Q13" i="21" s="1"/>
  <c r="H13" i="42"/>
  <c r="Q12" i="21" s="1"/>
  <c r="H12" i="42"/>
  <c r="Q11" i="21" s="1"/>
  <c r="H11" i="42"/>
  <c r="Q10" i="21" s="1"/>
  <c r="G10" i="21"/>
  <c r="I15" i="42"/>
  <c r="I14" i="42"/>
  <c r="I13" i="42"/>
  <c r="I12" i="42"/>
  <c r="I11" i="42"/>
  <c r="C15" i="42"/>
  <c r="B14" i="21" s="1"/>
  <c r="C14" i="42"/>
  <c r="B13" i="21" s="1"/>
  <c r="C13" i="42"/>
  <c r="B12" i="21" s="1"/>
  <c r="C12" i="42"/>
  <c r="B11" i="21" s="1"/>
  <c r="C11" i="42"/>
  <c r="B10" i="21" s="1"/>
  <c r="B15" i="42"/>
  <c r="A15" i="42"/>
  <c r="A14" i="21" s="1"/>
  <c r="A14" i="42"/>
  <c r="A13" i="21" s="1"/>
  <c r="A13" i="42"/>
  <c r="A12" i="21" s="1"/>
  <c r="A12" i="42"/>
  <c r="A11" i="21" s="1"/>
  <c r="A11" i="42"/>
  <c r="A10" i="21" s="1"/>
  <c r="A15" i="41"/>
  <c r="B15" i="41"/>
  <c r="B11" i="42" s="1"/>
  <c r="C15" i="41"/>
  <c r="D15" i="41"/>
  <c r="D11" i="42" s="1"/>
  <c r="C10" i="21" s="1"/>
  <c r="E15" i="41"/>
  <c r="E11" i="42" s="1"/>
  <c r="D10" i="21" s="1"/>
  <c r="G15" i="41"/>
  <c r="E16" i="41"/>
  <c r="F10" i="21" s="1"/>
  <c r="A17" i="41"/>
  <c r="B17" i="41"/>
  <c r="B12" i="42" s="1"/>
  <c r="C17" i="41"/>
  <c r="D17" i="41"/>
  <c r="D12" i="42" s="1"/>
  <c r="C11" i="21" s="1"/>
  <c r="E17" i="41"/>
  <c r="E12" i="42" s="1"/>
  <c r="D11" i="21" s="1"/>
  <c r="H17" i="41"/>
  <c r="E18" i="41"/>
  <c r="F11" i="21" s="1"/>
  <c r="A19" i="41"/>
  <c r="B19" i="41"/>
  <c r="B13" i="42" s="1"/>
  <c r="C19" i="41"/>
  <c r="D19" i="41"/>
  <c r="D13" i="42" s="1"/>
  <c r="C12" i="21" s="1"/>
  <c r="E19" i="41"/>
  <c r="E13" i="42" s="1"/>
  <c r="D12" i="21" s="1"/>
  <c r="E20" i="41"/>
  <c r="F12" i="21" s="1"/>
  <c r="A21" i="41"/>
  <c r="B21" i="41"/>
  <c r="B14" i="42" s="1"/>
  <c r="C21" i="41"/>
  <c r="D21" i="41"/>
  <c r="D14" i="42" s="1"/>
  <c r="C13" i="21" s="1"/>
  <c r="E14" i="42"/>
  <c r="D13" i="21" s="1"/>
  <c r="E22" i="41"/>
  <c r="F13" i="21" s="1"/>
  <c r="A23" i="41"/>
  <c r="B23" i="41"/>
  <c r="C23" i="41"/>
  <c r="D23" i="41"/>
  <c r="D15" i="42" s="1"/>
  <c r="C14" i="21" s="1"/>
  <c r="E23" i="41"/>
  <c r="E15" i="42" s="1"/>
  <c r="D14" i="21" s="1"/>
  <c r="E24" i="41"/>
  <c r="F14" i="21" s="1"/>
  <c r="G13" i="21"/>
  <c r="H21" i="41"/>
  <c r="G14" i="21"/>
  <c r="H14" i="21"/>
  <c r="G11" i="21"/>
  <c r="H11" i="21"/>
  <c r="G19" i="41"/>
  <c r="H19" i="41"/>
  <c r="H10" i="21"/>
  <c r="I10" i="42"/>
  <c r="H10" i="42"/>
  <c r="Q9" i="21" s="1"/>
  <c r="C10" i="42"/>
  <c r="B9" i="21" s="1"/>
  <c r="B10" i="42"/>
  <c r="A10" i="42"/>
  <c r="A9" i="21" s="1"/>
  <c r="A13" i="41"/>
  <c r="B13" i="41"/>
  <c r="C13" i="41"/>
  <c r="D13" i="41"/>
  <c r="D10" i="42" s="1"/>
  <c r="C9" i="21" s="1"/>
  <c r="E13" i="41"/>
  <c r="E10" i="42" s="1"/>
  <c r="D9" i="21" s="1"/>
  <c r="E14" i="41"/>
  <c r="F9" i="21" s="1"/>
  <c r="G13" i="41"/>
  <c r="H9" i="21"/>
  <c r="I9" i="42"/>
  <c r="I8" i="42"/>
  <c r="I7" i="42"/>
  <c r="I6" i="42"/>
  <c r="H9" i="42"/>
  <c r="Q8" i="21" s="1"/>
  <c r="H8" i="42"/>
  <c r="Q7" i="21" s="1"/>
  <c r="H7" i="42"/>
  <c r="Q6" i="21" s="1"/>
  <c r="H6" i="42"/>
  <c r="Q5" i="21" s="1"/>
  <c r="C9" i="42"/>
  <c r="B8" i="21" s="1"/>
  <c r="C8" i="42"/>
  <c r="B7" i="21" s="1"/>
  <c r="C7" i="42"/>
  <c r="B6" i="21" s="1"/>
  <c r="C6" i="42"/>
  <c r="B5" i="21" s="1"/>
  <c r="A9" i="42"/>
  <c r="A8" i="21" s="1"/>
  <c r="A8" i="42"/>
  <c r="A7" i="21" s="1"/>
  <c r="A7" i="42"/>
  <c r="A6" i="21" s="1"/>
  <c r="A9" i="41"/>
  <c r="B9" i="41"/>
  <c r="B8" i="42" s="1"/>
  <c r="C9" i="41"/>
  <c r="D9" i="41"/>
  <c r="D8" i="42" s="1"/>
  <c r="C7" i="21" s="1"/>
  <c r="E9" i="41"/>
  <c r="E8" i="42" s="1"/>
  <c r="D7" i="21" s="1"/>
  <c r="E10" i="41"/>
  <c r="F7" i="21" s="1"/>
  <c r="A11" i="41"/>
  <c r="B11" i="41"/>
  <c r="B9" i="42" s="1"/>
  <c r="C11" i="41"/>
  <c r="D11" i="41"/>
  <c r="D9" i="42" s="1"/>
  <c r="C8" i="21" s="1"/>
  <c r="E11" i="41"/>
  <c r="E9" i="42" s="1"/>
  <c r="D8" i="21" s="1"/>
  <c r="E12" i="41"/>
  <c r="F8" i="21" s="1"/>
  <c r="G9" i="41"/>
  <c r="H9" i="41"/>
  <c r="G11" i="41"/>
  <c r="H11" i="41"/>
  <c r="G9" i="21" l="1"/>
  <c r="G17" i="41"/>
  <c r="H8" i="21"/>
  <c r="H23" i="41"/>
  <c r="G23" i="41"/>
  <c r="H13" i="21"/>
  <c r="G21" i="41"/>
  <c r="H12" i="21"/>
  <c r="G12" i="21"/>
  <c r="H15" i="41"/>
  <c r="H13" i="41"/>
  <c r="G8" i="21"/>
  <c r="H7" i="21"/>
  <c r="G7" i="21"/>
  <c r="H5" i="21"/>
  <c r="G5" i="21"/>
  <c r="A7" i="41"/>
  <c r="B7" i="41"/>
  <c r="B7" i="42" s="1"/>
  <c r="C7" i="41"/>
  <c r="D7" i="41"/>
  <c r="D7" i="42" s="1"/>
  <c r="C6" i="21" s="1"/>
  <c r="E7" i="41"/>
  <c r="E7" i="42" s="1"/>
  <c r="D6" i="21" s="1"/>
  <c r="E8" i="41"/>
  <c r="F6" i="21" s="1"/>
  <c r="I8" i="21" l="1"/>
  <c r="T11" i="40" s="1"/>
  <c r="H7" i="41"/>
  <c r="H6" i="21"/>
  <c r="G7" i="41"/>
  <c r="G6" i="21"/>
  <c r="I6" i="21" l="1"/>
  <c r="I7" i="41" s="1"/>
  <c r="G7" i="42" s="1"/>
  <c r="E6" i="41"/>
  <c r="F5" i="21" s="1"/>
  <c r="E5" i="41"/>
  <c r="E6" i="42" s="1"/>
  <c r="D5" i="21" s="1"/>
  <c r="G5" i="41"/>
  <c r="A6" i="42"/>
  <c r="A5" i="21" s="1"/>
  <c r="T7" i="40" l="1"/>
  <c r="D6" i="42"/>
  <c r="C5" i="21" s="1"/>
  <c r="A5" i="41"/>
  <c r="B6" i="42" l="1"/>
  <c r="H5" i="41"/>
  <c r="I5" i="21" l="1"/>
  <c r="T5" i="40" s="1"/>
  <c r="I5" i="41" l="1"/>
  <c r="G6" i="42" s="1"/>
  <c r="L10" i="21" l="1"/>
  <c r="I10" i="21"/>
  <c r="I15" i="41" s="1"/>
  <c r="L9" i="21"/>
  <c r="I9" i="21"/>
  <c r="I13" i="41" s="1"/>
  <c r="L8" i="21"/>
  <c r="I11" i="41"/>
  <c r="G9" i="42" s="1"/>
  <c r="L7" i="21"/>
  <c r="I7" i="21"/>
  <c r="L6" i="21"/>
  <c r="M10" i="21" l="1"/>
  <c r="N10" i="21" s="1"/>
  <c r="T15" i="40"/>
  <c r="T13" i="40"/>
  <c r="G10" i="42"/>
  <c r="I9" i="41"/>
  <c r="G8" i="42" s="1"/>
  <c r="T9" i="40"/>
  <c r="M6" i="21"/>
  <c r="N6" i="21" s="1"/>
  <c r="M7" i="21"/>
  <c r="N7" i="21" s="1"/>
  <c r="M8" i="21"/>
  <c r="N8" i="21" s="1"/>
  <c r="M9" i="21"/>
  <c r="N9" i="21" s="1"/>
  <c r="L5" i="21" l="1"/>
  <c r="M5" i="21" s="1"/>
  <c r="L11" i="21" l="1"/>
  <c r="L12" i="21"/>
  <c r="L13" i="21"/>
  <c r="L14" i="21"/>
  <c r="I11" i="21"/>
  <c r="I12" i="21"/>
  <c r="I13" i="21"/>
  <c r="I14" i="21"/>
  <c r="G11" i="42"/>
  <c r="T21" i="40" l="1"/>
  <c r="I21" i="41"/>
  <c r="G14" i="42" s="1"/>
  <c r="T17" i="40"/>
  <c r="I17" i="41"/>
  <c r="G12" i="42" s="1"/>
  <c r="T23" i="40"/>
  <c r="I23" i="41"/>
  <c r="G15" i="42" s="1"/>
  <c r="T19" i="40"/>
  <c r="I19" i="41"/>
  <c r="G13" i="42" s="1"/>
  <c r="M11" i="21"/>
  <c r="N11" i="21" s="1"/>
  <c r="M12" i="21"/>
  <c r="N12" i="21" s="1"/>
  <c r="M13" i="21"/>
  <c r="N13" i="21" s="1"/>
  <c r="M14" i="21"/>
  <c r="N14" i="21" s="1"/>
  <c r="N5" i="21"/>
</calcChain>
</file>

<file path=xl/sharedStrings.xml><?xml version="1.0" encoding="utf-8"?>
<sst xmlns="http://schemas.openxmlformats.org/spreadsheetml/2006/main" count="839" uniqueCount="644">
  <si>
    <t>TAMAMLANMA TARİHİ</t>
  </si>
  <si>
    <t>ÖNGÖRÜLEN EYLEMLER</t>
  </si>
  <si>
    <t>DURUMU / AÇIKLAMALAR</t>
  </si>
  <si>
    <t>Süreç/faaliyetler için tespit edilen riskleri ifade eder.</t>
  </si>
  <si>
    <t>Risk kaydındaki sıralamayı gösterir.</t>
  </si>
  <si>
    <t>AÇIKLAMALAR</t>
  </si>
  <si>
    <t xml:space="preserve">SIRA NO: </t>
  </si>
  <si>
    <t>GERÇEKLEŞTİREN</t>
  </si>
  <si>
    <t xml:space="preserve"> 
Sürecin, yönetici tarafından takibinin sağlaması için belirtilmelidir.( Başlamadı, Bütçe Bekliyor, Devam Ediyor ,İptal Edildi, Tamamlandı gibi ifadeler kullanılmalıdır.)
</t>
  </si>
  <si>
    <t>Tespit edilen risklerin iyileştirilmesi için uygulanacak yöntemi/mekanizmaları/tedbirleri ifade eder.</t>
  </si>
  <si>
    <t xml:space="preserve">Öngörülen eylemin gerçekleştirilmesinden, yönetilmesinden ve izlenmesinden sorumlu olan birim/makamdir. </t>
  </si>
  <si>
    <t>Öngörülen eylemin gerçekleştirilmesinin başlayacağı kesin tarih.</t>
  </si>
  <si>
    <r>
      <t>TESPİT EDİLEN RİSK:</t>
    </r>
    <r>
      <rPr>
        <sz val="24"/>
        <color indexed="8"/>
        <rFont val="Calibri"/>
        <family val="2"/>
        <charset val="162"/>
      </rPr>
      <t xml:space="preserve"> </t>
    </r>
  </si>
  <si>
    <t>Olası</t>
  </si>
  <si>
    <t>Yüksek</t>
  </si>
  <si>
    <t>Düşük</t>
  </si>
  <si>
    <t>Orta</t>
  </si>
  <si>
    <t>Kısmen Yeterli</t>
  </si>
  <si>
    <t>Seçiniz</t>
  </si>
  <si>
    <t>Doğal Risk Haritası</t>
  </si>
  <si>
    <t>OLASILIK</t>
  </si>
  <si>
    <t>Neredeyse Kesin</t>
  </si>
  <si>
    <t>Yüksek Olasılık</t>
  </si>
  <si>
    <t>Zayıf Olasılık</t>
  </si>
  <si>
    <t>Çok Zayıf Olasılık</t>
  </si>
  <si>
    <t>Çok Düşük</t>
  </si>
  <si>
    <t>Çok Yüksek</t>
  </si>
  <si>
    <t>ETKİ</t>
  </si>
  <si>
    <t>Risk Haritası
Olasılık x Etki</t>
  </si>
  <si>
    <t>Başlamadı</t>
  </si>
  <si>
    <t>Bütçe Bekliyor</t>
  </si>
  <si>
    <t>Devam Ediyor</t>
  </si>
  <si>
    <t>İptal Edildi</t>
  </si>
  <si>
    <t>Tamamlandı</t>
  </si>
  <si>
    <t>MEVCUT RİSK YÖNETİMİ FAALİYETLERİNİN YETERLİLİĞİ</t>
  </si>
  <si>
    <t>YETERLİLİK
KATSAYISI</t>
  </si>
  <si>
    <t>AÇIKLAMA</t>
  </si>
  <si>
    <t>Yeterli</t>
  </si>
  <si>
    <t>Riski yönetmek için idare bünyesinde riskin olasılığını (önleyici risk yönetimi faaliyetleri mevcuttur) ve/veya etkisini (risk gerçekleştiğinde uygulanacak acil eylem planları mevcuttur) azaltmaya yönelik olarak yeterli seviyede risk yönetimi faaliyetleri tasarlanmış ve işletilmektedir.
Mevcut risk yönetimi faaliyetlerinin etkin tasarlandığı ve işletildiği konusunda üst yönetimin makul güvencesi (iç denetim ve/veya Sayıştay raporlarıyla da desteklenen) bulunmaktadır.</t>
  </si>
  <si>
    <t>Riski yönetmek için yürütülen mevcut risk yönetimi faaliyetleri kısmen yeterlidir. Söz konusu risk yönetimi faaliyetlerinin riskin etkisini ve/veya olasılığını azaltmaya yönelik olarak geliştirilmesi veya ek önlemlerin tasarlanması gerekmektedir.
Bu durum iç denetim veya Sayıştay raporları ile de desteklenmektedir.</t>
  </si>
  <si>
    <t>Zayıf</t>
  </si>
  <si>
    <t>Mevcut risk yönetimi faaliyetleri riskin seviyesini kabul edilebilir seviyeye indirecek şekilde tasarlanmamış veya işletilmemektedir. Riskin etki ve olasılık seviyeleri göz önünde bulundurularak bunları azaltmaya yönelik önlemler alınması
gerekmektedir.</t>
  </si>
  <si>
    <t>Yeterli Değil</t>
  </si>
  <si>
    <t>Riski yönetmek için tasarlanmış ve işletilen herhangi bir risk yönetimi faaliyeti bulunmamaktadır. Ek olarak, idarenin kontrolünde olmayan dış risklerin mevcut olması veya bir riske yönelik gerçekleştirilebilecek ilave bir risk yönetimi faaliyetinin idarenin inisiyatifi ve yetkisi dâhilinde alınamıyor olması mevcut risk yönetimi faaliyetlerinin yeterli olmadığını göstermektedir.</t>
  </si>
  <si>
    <r>
      <t>RİSK TÜRÜ:</t>
    </r>
    <r>
      <rPr>
        <sz val="24"/>
        <color indexed="8"/>
        <rFont val="Calibri"/>
        <family val="2"/>
        <charset val="162"/>
      </rPr>
      <t xml:space="preserve"> </t>
    </r>
  </si>
  <si>
    <t>NEDENLER:</t>
  </si>
  <si>
    <t>Riski gerçekleşme nedeni</t>
  </si>
  <si>
    <t>Hizmet Birimi</t>
  </si>
  <si>
    <t>Süreç Kodu</t>
  </si>
  <si>
    <t>Toplumsal Katkı Süreçleri</t>
  </si>
  <si>
    <t>Öğrenci Toplulukları İşlemleri</t>
  </si>
  <si>
    <t>Lisansüstü Eğitim Enstitüsü</t>
  </si>
  <si>
    <t>Akçakoca Bey Siyasal Bilgiler Fakültesi</t>
  </si>
  <si>
    <t>Eczacılık Fakültesi</t>
  </si>
  <si>
    <t>Eğitim Fakültesi</t>
  </si>
  <si>
    <t>Fen Edebiyat Fakültesi</t>
  </si>
  <si>
    <t>İlahiyat Fakültesi</t>
  </si>
  <si>
    <t>İşletme Fakültesi</t>
  </si>
  <si>
    <t>Mühendislik Fakültesi</t>
  </si>
  <si>
    <t>Orman Fakültesi</t>
  </si>
  <si>
    <t>Sağlık Bilimleri Fakültesi</t>
  </si>
  <si>
    <t>Sanat, Tasarım ve Mimarlık Fakültesi</t>
  </si>
  <si>
    <t>Spor Bilimleri Fakültesi</t>
  </si>
  <si>
    <t>Tıp Fakültesi</t>
  </si>
  <si>
    <t>Ziraat Fakültesi</t>
  </si>
  <si>
    <t>Akçakoca Turizm İşletmeciliği ve Otelcilik Yüksekokulu</t>
  </si>
  <si>
    <t>Hakime Erciyas Yabancı Diller Yüksekokulu</t>
  </si>
  <si>
    <t>LEE</t>
  </si>
  <si>
    <t>SİBF</t>
  </si>
  <si>
    <t>ECF</t>
  </si>
  <si>
    <t>EF</t>
  </si>
  <si>
    <t>FEF</t>
  </si>
  <si>
    <t>İLF</t>
  </si>
  <si>
    <t>İF</t>
  </si>
  <si>
    <t>MF</t>
  </si>
  <si>
    <t>OF</t>
  </si>
  <si>
    <t>SABF</t>
  </si>
  <si>
    <t>STMF</t>
  </si>
  <si>
    <t>SBF</t>
  </si>
  <si>
    <t>TIP</t>
  </si>
  <si>
    <t>ZF</t>
  </si>
  <si>
    <t>ATİYO</t>
  </si>
  <si>
    <t>YDY</t>
  </si>
  <si>
    <t>Akçakoca Meslek Yüksekokulu</t>
  </si>
  <si>
    <t>AKMYO</t>
  </si>
  <si>
    <t>Çilimli Meslek Yüksekokulu</t>
  </si>
  <si>
    <t>ÇİMYO</t>
  </si>
  <si>
    <t>Düzce Meslek Yüksekokulu</t>
  </si>
  <si>
    <t>DMYO</t>
  </si>
  <si>
    <t>Dr. Engin PAK Cumayeri Meslek Yüksekokulu</t>
  </si>
  <si>
    <t>CUMYO</t>
  </si>
  <si>
    <t>Gölyaka Meslek Yüksekokulu</t>
  </si>
  <si>
    <t>GÖLMYO</t>
  </si>
  <si>
    <t>Gümüşova Meslek Yüksekokulu</t>
  </si>
  <si>
    <t>GÜMYO</t>
  </si>
  <si>
    <t>Kaynaşlı Meslek Yüksekokulu</t>
  </si>
  <si>
    <t>KMYO</t>
  </si>
  <si>
    <t>Ormancılık Meslek Yüksekokulu</t>
  </si>
  <si>
    <t>ORMYO</t>
  </si>
  <si>
    <t>Sağlık Hizmetleri Meslek Yüksekokulu</t>
  </si>
  <si>
    <t>SHMYO</t>
  </si>
  <si>
    <t>Sosyal Bilimler Meslek Yüksekokulu</t>
  </si>
  <si>
    <t>SBMYO</t>
  </si>
  <si>
    <t>Arıcılık Araştırma Geliştirme ve Uygulama Merkezi</t>
  </si>
  <si>
    <t>DAGEM</t>
  </si>
  <si>
    <t>Biyolojik Çeşitlilik Uygulama ve Araştırma Merkezi</t>
  </si>
  <si>
    <t>DÜBİYOM</t>
  </si>
  <si>
    <t>Bilimsel ve Teknolojik Araştırmalar Uygulama ve Araştırma Merkezi</t>
  </si>
  <si>
    <t>DÜBİT</t>
  </si>
  <si>
    <t>Çocuk ve Gençlik Eğitimi Uygulama ve Araştırma Merkezi</t>
  </si>
  <si>
    <t>ÇOGEM</t>
  </si>
  <si>
    <t>Geleneksel ve Tamamlayıcı Tıp (GTT) Uygulama ve Araştırma Merkezi</t>
  </si>
  <si>
    <t>DÜGETAM</t>
  </si>
  <si>
    <t>Bitinya Arkeolojisi Uygulama Ve Araştırma Merkezi</t>
  </si>
  <si>
    <t>BİTAM</t>
  </si>
  <si>
    <t>D.Ü. Göç Çalışmaları Uygulama ve Araştırma Merkezi</t>
  </si>
  <si>
    <t>GÖÇMEM</t>
  </si>
  <si>
    <t>Dil, Tarih ve Kültürel Zenginlikleri Araştırma ve Uygulama Merkezi</t>
  </si>
  <si>
    <t>DÜKMER</t>
  </si>
  <si>
    <t>Kadın Çalışmaları Uygulama ve Araştırma Merkezi</t>
  </si>
  <si>
    <t>DÜKAM</t>
  </si>
  <si>
    <t>Sağlık Uygulama ve Araştırma Merkezi</t>
  </si>
  <si>
    <t>SAGUM</t>
  </si>
  <si>
    <t>Deprem Uygulama ve Araştırma Merkezi</t>
  </si>
  <si>
    <t>DEPREM</t>
  </si>
  <si>
    <t>Deney Hayvanları Uygulama ve Araştırma Merkezi</t>
  </si>
  <si>
    <t>DÜDAM</t>
  </si>
  <si>
    <t>Bağımlılıkla Mücadele Uygulama ve Araştırma Merkezi</t>
  </si>
  <si>
    <t>DÜBAM</t>
  </si>
  <si>
    <t>Elektrikli Araçlar ve Dijital Dönüşüm Uygulama ve Araştırma Merkezi</t>
  </si>
  <si>
    <t>ELADUM</t>
  </si>
  <si>
    <t>D.Ü. Ahşap İşleri Uygulama ve Araştırma Merkezi</t>
  </si>
  <si>
    <t>DÜAİM</t>
  </si>
  <si>
    <t>Sanayi ve İş Dünyası İşbirliği Uygulama ve Araştırma Merkezi</t>
  </si>
  <si>
    <t>DÜSİMER</t>
  </si>
  <si>
    <t>Türk Dili Öğretimi Uygulama ve Araştırma Merkezi</t>
  </si>
  <si>
    <t>TÖMER</t>
  </si>
  <si>
    <t>Uzaktan Eğitim Merkezi</t>
  </si>
  <si>
    <t>UZEM</t>
  </si>
  <si>
    <t>Organ Nakli Eğitim Uygulama ve Araştırma Merkezi</t>
  </si>
  <si>
    <t>ONAM</t>
  </si>
  <si>
    <t>Tarımsal Atıkların Endüstriye Geri Kazanımı Uygulama ve Araştırma Merkezi</t>
  </si>
  <si>
    <t>DÜTAGAM</t>
  </si>
  <si>
    <t>D.Ü. Obezite ve Obezite Cerrahisi Uygulama ve Araştırma Merkezi</t>
  </si>
  <si>
    <t>DÜOCAM</t>
  </si>
  <si>
    <t>Kariyer Geliştirme ve Mezun İzleme Uygulama Araştırma Merkezi</t>
  </si>
  <si>
    <t>KARGEM</t>
  </si>
  <si>
    <t>Sürekli Eğitim Merkezi</t>
  </si>
  <si>
    <t>DÜSEM</t>
  </si>
  <si>
    <t>Yönetim ve Liderlik Uygulama ve Araştırma Merkezi</t>
  </si>
  <si>
    <t>LİDERİM</t>
  </si>
  <si>
    <t>Mehmet Zahid Kevseri Dini İlimler Uygulama ve Araştırma Merkezi</t>
  </si>
  <si>
    <t>MEZKAM</t>
  </si>
  <si>
    <t>Okul Öncesi Eğitimi Uygulama ve Araştırma Merkezi</t>
  </si>
  <si>
    <t>OKEM</t>
  </si>
  <si>
    <t>Su Altı Çalışmaları Uygulama ve Araştırma Merkezi</t>
  </si>
  <si>
    <t>SACUM</t>
  </si>
  <si>
    <t>Süs ve Tıbbi Bitkiler Üretim Uygulama ve Araştırma Merkezi</t>
  </si>
  <si>
    <t>DÜSTIBAM</t>
  </si>
  <si>
    <t>D.Ü. Ortadoğu ve Afrika Çalışmaları Uygulama ve Araştırma Merkezi</t>
  </si>
  <si>
    <t>ORAFMER</t>
  </si>
  <si>
    <t>Radyo-Televizyon Uygulama ve Araştırma Merkezi</t>
  </si>
  <si>
    <t>DÜRATEM</t>
  </si>
  <si>
    <t>Fındık Uygulama ve Araştırma Merkezi</t>
  </si>
  <si>
    <t>DÜFAM</t>
  </si>
  <si>
    <t>Genel Sekreterlik</t>
  </si>
  <si>
    <t>GEN</t>
  </si>
  <si>
    <t>İç Denetim Birimi</t>
  </si>
  <si>
    <t>İCD</t>
  </si>
  <si>
    <t>Hukuk Müşavirliği</t>
  </si>
  <si>
    <t>HM</t>
  </si>
  <si>
    <t>Döner Sermaye İşletme Müdürlüğü</t>
  </si>
  <si>
    <t>DSİB</t>
  </si>
  <si>
    <t>Bilgi İşlem Daire Başkanlığı</t>
  </si>
  <si>
    <t>BİDB</t>
  </si>
  <si>
    <t>İdari ve Mali İşler Daire Başkanlığı</t>
  </si>
  <si>
    <t>İMİD</t>
  </si>
  <si>
    <t>Kütüphane ve Dokümantasyon Daire Başkanlığı</t>
  </si>
  <si>
    <t>KDDB</t>
  </si>
  <si>
    <t>Öğrenci İşleri Daire Başkanlığı</t>
  </si>
  <si>
    <t>ÖİDB</t>
  </si>
  <si>
    <t>Personel Daire Başkanlığı</t>
  </si>
  <si>
    <t>PDB</t>
  </si>
  <si>
    <t>Sağlık, Kültür ve Spor Daire Başkanlığı</t>
  </si>
  <si>
    <t>SKS</t>
  </si>
  <si>
    <t>Strateji Geliştirme Daire Başkanlığı</t>
  </si>
  <si>
    <t>Yapı İşleri ve Teknik Daire Başkanlığı</t>
  </si>
  <si>
    <t>YİTDB</t>
  </si>
  <si>
    <t>SGDB</t>
  </si>
  <si>
    <t>Araştırma Destek Koordinatörlüğü (Araştırma Dekanlığı)</t>
  </si>
  <si>
    <t>ARDEK</t>
  </si>
  <si>
    <t>Öğrenci İşleri Koordinatörlüğü (Öğrenci Dekanlığı)</t>
  </si>
  <si>
    <t>ÖĞDEK</t>
  </si>
  <si>
    <t>Bilimsel Araştırma Projeleri Koordinatörlüğü</t>
  </si>
  <si>
    <t>BAP</t>
  </si>
  <si>
    <t>Uluslararası Ofis Koordinatörlüğü</t>
  </si>
  <si>
    <t>ULOK</t>
  </si>
  <si>
    <t>Çevre ve Sağlık Teknolojilerinde İhtisaslaşma Koordinatörlüğü</t>
  </si>
  <si>
    <t>ÇESTİK</t>
  </si>
  <si>
    <t>Akreditasyon, Akademik Değerlendirme ve Kalite Koordinatörlüğü</t>
  </si>
  <si>
    <t>AADEK</t>
  </si>
  <si>
    <t>Teknoloji Transfer Ofisi Koordinatörlüğü</t>
  </si>
  <si>
    <t>TTO</t>
  </si>
  <si>
    <t>Eğitim Koordinatörlüğü</t>
  </si>
  <si>
    <t>EK</t>
  </si>
  <si>
    <t>İletişim ve Tanıtım Koordinatörlüğü</t>
  </si>
  <si>
    <t>İLTAK</t>
  </si>
  <si>
    <t>Öğretim Üyesi Yetiştirme Programı Koordinatörlüğü</t>
  </si>
  <si>
    <t>ÖĞYEP</t>
  </si>
  <si>
    <t>İş Sağlığı ve İş Güvenliği Koordinatörlüğü</t>
  </si>
  <si>
    <t>İSGK</t>
  </si>
  <si>
    <t>Teknopark Koordinatörlüğü</t>
  </si>
  <si>
    <t>TEK</t>
  </si>
  <si>
    <t>Bilgi İzleme ve Raporlama Koordinatörlüğü</t>
  </si>
  <si>
    <t>BİZK</t>
  </si>
  <si>
    <t>YLSY Burs Programı Koordinatörlüğü</t>
  </si>
  <si>
    <t>YLSYK</t>
  </si>
  <si>
    <t>İstihdam Meleği Koordinatörlüğü</t>
  </si>
  <si>
    <t>İSME</t>
  </si>
  <si>
    <t>Bilimsel Dergiler Koordinatörlüğü</t>
  </si>
  <si>
    <t>BDEK</t>
  </si>
  <si>
    <t>Sürdürülebilirlik ve İklim Değişikliği Koordinatörlüğü</t>
  </si>
  <si>
    <t>SİD</t>
  </si>
  <si>
    <t>Meslek Yüksekokulları Koordinatörlüğü</t>
  </si>
  <si>
    <t>MYOK</t>
  </si>
  <si>
    <t>Engelsiz Üniversite Koordinatörlüğü</t>
  </si>
  <si>
    <t>EÜK</t>
  </si>
  <si>
    <t>Biyo-Psiko-Soyal Destek Koordinatörlüğü</t>
  </si>
  <si>
    <t>BİDEK</t>
  </si>
  <si>
    <t>Sıfır Atık Yönetimi Koordinatörlüğü</t>
  </si>
  <si>
    <t>SAK</t>
  </si>
  <si>
    <t>Derecelendirme Koordinatörlüğü</t>
  </si>
  <si>
    <t>DEK</t>
  </si>
  <si>
    <t>Boyutlar</t>
  </si>
  <si>
    <t>Bölümler</t>
  </si>
  <si>
    <t>Kategoriler</t>
  </si>
  <si>
    <t>Açıklamalar</t>
  </si>
  <si>
    <t>Kurumsal Hizmetler</t>
  </si>
  <si>
    <t>Hasta Güvenliği</t>
  </si>
  <si>
    <t>Hizmet alan tüm paydaşların zarar görmelerine yol açabilecek ve önceden öngörülebilen tüm tehlikeleri, kabul edilebilir bir düzeyde risk seviyesinde tutmak için alınabilecek tedbir ve iyileştirme faaliyetleridir</t>
  </si>
  <si>
    <t>Hasta ve Çalışan Odaklı Hizmetler</t>
  </si>
  <si>
    <t>Hasta Odaklılık</t>
  </si>
  <si>
    <t>Sunulan tüm hizmetlerde, istek, ihtiyaç, beklenti ve değerleri dikkate alınarak hastanın teşhis, tedavi ve bakım hizmetlerinde aktif katılımının sağlanmasıdır</t>
  </si>
  <si>
    <t>Sağlık Hizmetleri</t>
  </si>
  <si>
    <t>Sağlıklı Çalışma Yaşamı</t>
  </si>
  <si>
    <t>Sağlık çalışanları için ideal ve güvenli bir çalışma ortamı ve altyapısının sağlanmasıdır</t>
  </si>
  <si>
    <t>Destek Hizmetleri</t>
  </si>
  <si>
    <t>Süreklilik</t>
  </si>
  <si>
    <t>Tıbbi hizmetlerin kronolojik, disiplinler arası ve tedavinin tamamlanması sonrası devamlılığının sağlanmasıdır</t>
  </si>
  <si>
    <t>Gösterge Yönetimi</t>
  </si>
  <si>
    <t>Etkililik</t>
  </si>
  <si>
    <t>Planlanan hedeflere ulaşmanın ölçüsüdür</t>
  </si>
  <si>
    <t>Etkinlik</t>
  </si>
  <si>
    <t>İşleri doğru yapabilme kabiliyetidir</t>
  </si>
  <si>
    <t>Verimlilik</t>
  </si>
  <si>
    <t>Üretilen hizmet miktarı ile bu hizmetlerin üretilmesinde kullanılan girdiler arasındaki ilişkiyi ifade etmektedir. Hedeflere en az kaynak kullanımı ile ulaşılmasıdır</t>
  </si>
  <si>
    <t>Uygunluk</t>
  </si>
  <si>
    <t>Yapılmasına karar verilen tıbbi işlem ve süreçlerde kişinin sağlığına zarardan çok fayda sağlanmasıdır</t>
  </si>
  <si>
    <t>Zamanlılık</t>
  </si>
  <si>
    <t>Teşhis, tedavi ve bakım hizmetlerinin hastanın ihtiyaçlarına göre en uygun ve kabul edilebilir bir zaman aralığı içerisinde sunulmasıdır</t>
  </si>
  <si>
    <t>Hakkaniyet</t>
  </si>
  <si>
    <t>Hizmet alanların başka hiçbir fark gözetilmeksizin sadece tedavi ve bakım ihtiyaçlarına göre eşit haklardan yararlanmasının kurumun tüm hizmet birimlerinde güvence altına alınmasıdır</t>
  </si>
  <si>
    <t>Program Tasarım ve Onayı</t>
  </si>
  <si>
    <t>Eğitim ve Öğretim Süreçleri</t>
  </si>
  <si>
    <t>Öğrenme ve Öğretme</t>
  </si>
  <si>
    <t>Ölçme ve Değerlendirme</t>
  </si>
  <si>
    <t>Öğrenci Kabulü ve Gelişim</t>
  </si>
  <si>
    <t>Araştırma ve Geliştirme Süreçleri</t>
  </si>
  <si>
    <t>Yönetsel ve İdari Süreçler</t>
  </si>
  <si>
    <t>Yeni Bölüm/Program Açma ve Güncelleme</t>
  </si>
  <si>
    <t>Ders Açma</t>
  </si>
  <si>
    <t>Ders İçeriklerinin ve Öğretim Programlarının Güncellenmesi</t>
  </si>
  <si>
    <t>Ders Listeleri Hazırlama</t>
  </si>
  <si>
    <t>Akademik Takvimin Hazırlanması ve Yayımlanması</t>
  </si>
  <si>
    <t>Akreditasyon İşlemleri</t>
  </si>
  <si>
    <t>Ders Değerlendirme ve Öğrenci Memnuniyeti</t>
  </si>
  <si>
    <t>Uzaktan Eğitim</t>
  </si>
  <si>
    <t>Eğitimde Atölye ve Laboratuvar Uygulamaları</t>
  </si>
  <si>
    <t>İş Yeri Uygulamaları ve Staj İzleme</t>
  </si>
  <si>
    <t>Yabancı Dil (İngilizce) Hazırlık</t>
  </si>
  <si>
    <t>Akademik Danışmanlık</t>
  </si>
  <si>
    <t>Öğrenci Değişim Programlarının Uygulanması</t>
  </si>
  <si>
    <t>Personel Değişim Programlarının Uygulanması</t>
  </si>
  <si>
    <t>Kariyer Yönetimi</t>
  </si>
  <si>
    <t>Süreçler</t>
  </si>
  <si>
    <t>Bilimsel Faaliyetlerin Yönetimi</t>
  </si>
  <si>
    <t>Araştırma Kaynaklarının Yönetimi</t>
  </si>
  <si>
    <t>Araştırma Birimlerinin Yönetimi</t>
  </si>
  <si>
    <t>Bilgi Teknolojileri ve Bilgi Kaynaklarının Yönetimi</t>
  </si>
  <si>
    <t>Mali Hizmetler</t>
  </si>
  <si>
    <t>İdari Hizmetler ve Destek Hizmetleri</t>
  </si>
  <si>
    <t>İnsan Kaynaklarının Yönetimi ve Geliştirilmesi</t>
  </si>
  <si>
    <t>Kurumsal Kalitenin Yönetimi ve Geliştirilmesi</t>
  </si>
  <si>
    <t>Kütüphane ve Dokümantasyon Hizmetleri</t>
  </si>
  <si>
    <t>Paydaş İlişkilerinin Yönetimi</t>
  </si>
  <si>
    <t>Sağlık Kültür ve Spor Hizmetleri</t>
  </si>
  <si>
    <t>Yapı İşleri ve Teknik İşler</t>
  </si>
  <si>
    <t>Topluma Destek Hizmetleri</t>
  </si>
  <si>
    <t>Eğitim Hizmetleri</t>
  </si>
  <si>
    <t>Araştırma Hizmetleri</t>
  </si>
  <si>
    <t>Sınav Programlarının Hazırlanması ve Duyurulması</t>
  </si>
  <si>
    <t>Sınavların Uygulanması</t>
  </si>
  <si>
    <t>Sınav Sonuçlarına İlişkin İtirazların Değerlendirilmesi</t>
  </si>
  <si>
    <t>Lisansüstü Eğitim İşlemleri</t>
  </si>
  <si>
    <t>Yabancı Dil Seviye Tespit ve Muafiyet Sınavları</t>
  </si>
  <si>
    <t>Mazeret, Tek Ders ve Azami Süre Sonu Sınavları</t>
  </si>
  <si>
    <t>Öğrenci Kabulü ve Gelişimi</t>
  </si>
  <si>
    <t>Yerleştirme Sınavı ile Gelen Öğrenci Kayıt İşlemleri</t>
  </si>
  <si>
    <t>Çift Anadal ve Yandal İşlemleri</t>
  </si>
  <si>
    <t>Nitelikli Eğitim ve Öğretim İşlemleri</t>
  </si>
  <si>
    <t>Ders Muafiyeti ve İntibak İşlemleri</t>
  </si>
  <si>
    <t>Azami Öğrenim Süresini Dolduran Öğrencilerin İşlemleri</t>
  </si>
  <si>
    <t>Onur, Yüksek Onur ve %10’a Giren Öğrencilerin Belirlenmesi</t>
  </si>
  <si>
    <t>Öğrenci Kayıt Silme İşlemleri</t>
  </si>
  <si>
    <t>Yatay/Dikey Geçiş İşlemleri</t>
  </si>
  <si>
    <t>Özel Öğrenci İşlemleri</t>
  </si>
  <si>
    <t>Öğrenci Belge İstek İşlemleri</t>
  </si>
  <si>
    <t>Mezuniyet İşlemleri</t>
  </si>
  <si>
    <t>Diploma İşlemleri</t>
  </si>
  <si>
    <t>Öğrenci Kayıt Dondurma İşlemleri</t>
  </si>
  <si>
    <t>Yurt Dışından Öğrenci Kabulü ve Kayıt İşlemleri (YÖS)</t>
  </si>
  <si>
    <t>Sosyal Tesislerden Yararlanma İşlemleri</t>
  </si>
  <si>
    <t>Oryantasyon İşlemleri</t>
  </si>
  <si>
    <t>Bilgi Üretimi</t>
  </si>
  <si>
    <t>Bilimsel Etkinliklerin Organizasyonu</t>
  </si>
  <si>
    <t>İç Kaynaklı Bilimsel Araştırma Projeleri Destek Başvuru, Değerlendirme, Yürütme ve İzleme</t>
  </si>
  <si>
    <t>Dış Kaynaklı Bilimsel Araştırma Projeleri Destek Başvuru, Değerlendirme, Yürütme ve İzleme</t>
  </si>
  <si>
    <t>Araştırma Uygulama Merkezlerinin Yönetimi</t>
  </si>
  <si>
    <t>Ar-Ge ve Test Laboratuvarlarının Yönetimi</t>
  </si>
  <si>
    <t>Bilişim Sistemleri Yönetimi ve Güvenliği</t>
  </si>
  <si>
    <t>Yazılım, Donanım Destek İşlemleri Yönetimi</t>
  </si>
  <si>
    <t>Bütçe İşlemleri</t>
  </si>
  <si>
    <t>Teminatların Yönetilmesi</t>
  </si>
  <si>
    <t>Alacak Takip ve Tahsili</t>
  </si>
  <si>
    <t>Proje Ödemeleri</t>
  </si>
  <si>
    <t>Emanet İşlemleri</t>
  </si>
  <si>
    <t>Kiraya Verilen Taşınmazların Takip ve Tahsili</t>
  </si>
  <si>
    <t>Personel Ödemeleri (Maaş, Sosyal Yardım, Yolluk vb.)</t>
  </si>
  <si>
    <t>Vergi, Prim ve Diğer Ödemeler (SGK, Vergiler, Sendika, BES vb.)</t>
  </si>
  <si>
    <t>Satın Alma ve Taşınmazların Kiralanması</t>
  </si>
  <si>
    <t>Temizlik, Çevre Düzenleme ve Taşıt Yönetimi</t>
  </si>
  <si>
    <t>Taşınırların Yönetimi</t>
  </si>
  <si>
    <t>Dilek, Şikayet ve Öneri İşlemleri</t>
  </si>
  <si>
    <t>Döner Sermaye İşlemleri</t>
  </si>
  <si>
    <t>Arşiv Yönetimi</t>
  </si>
  <si>
    <t>Genel Evrak Hizmetleri</t>
  </si>
  <si>
    <t>Yangın, Doğal Afet ve İlk Yardım Hizmetleri</t>
  </si>
  <si>
    <t>Güvenlik Hizmetleri</t>
  </si>
  <si>
    <t>İş Gücü Planlaması ve Personel İstihdamı</t>
  </si>
  <si>
    <t>Özlük Hakları Yönetimi</t>
  </si>
  <si>
    <t>Personel Eğitimi</t>
  </si>
  <si>
    <t>Personel Görevlendirme</t>
  </si>
  <si>
    <t>Stratejik Yönetim ve Planlama</t>
  </si>
  <si>
    <t>Kalite Geliştirme ve İyileştirme</t>
  </si>
  <si>
    <t>İç Kontrol ve Risk Yönetimi</t>
  </si>
  <si>
    <t>Ön Mali Kontrol Süreci</t>
  </si>
  <si>
    <t>Performans Programı ve Faaliyet Raporları</t>
  </si>
  <si>
    <t>Bilgi Kaynağının Temini ve Teknik İşlemler</t>
  </si>
  <si>
    <t>Bilgi Kaynaklarından Yararlandırma</t>
  </si>
  <si>
    <t>Basın, Yayın ve Halkla İlişkiler</t>
  </si>
  <si>
    <t>Hukuk İşleri</t>
  </si>
  <si>
    <t>Beslenme Hizmetleri</t>
  </si>
  <si>
    <t>Öğrenciye Yönelik Sosyal Hizmetler</t>
  </si>
  <si>
    <t>Öğrenci Kültürel ve Sportif Etkinlik Hizmetleri</t>
  </si>
  <si>
    <t>Sosyal ve Spor Tesisleri Yönetimi</t>
  </si>
  <si>
    <t>Mediko Sosyal Hizmetleri</t>
  </si>
  <si>
    <t>Ulaşım Hizmetleri</t>
  </si>
  <si>
    <t>Yeni Bina ve Tesis Yapımı</t>
  </si>
  <si>
    <t>Yapım İşleri Kontrollük</t>
  </si>
  <si>
    <t>Yapı İşleri Kabul ve Teslimi</t>
  </si>
  <si>
    <t>Taşınmaz Edinimi</t>
  </si>
  <si>
    <t>Bakım Onarım</t>
  </si>
  <si>
    <t>Bina Tesisat, Sistem ve Cihazların İşletilmesi</t>
  </si>
  <si>
    <t>Güvenlik Ekipmanları Edinimi</t>
  </si>
  <si>
    <t>Sosyal Sorumluluk Projeleri</t>
  </si>
  <si>
    <t>Eğitim Programları Oluşturulması</t>
  </si>
  <si>
    <t>Farkındalık, Tanıtım, Bilgilendirme ve Eğitim Hizmetleri Faaliyetlerinin Yürütülmesi</t>
  </si>
  <si>
    <t>Sempozyum, Panel, Söyleşi Organizasyonu</t>
  </si>
  <si>
    <t>Proje Destek Faaliyetinin Yürütülmesi</t>
  </si>
  <si>
    <t>Üniversite-Sanayi İş Birliği Faaliyetinin Yürütülmesi</t>
  </si>
  <si>
    <t>Fikrî ve Sınai Mülkiyet Hakları ve Ticarileştirme Faaliyetlerinin Yürütülmesi</t>
  </si>
  <si>
    <t>Girişimcilik Faaliyetlerinin Yürütülmesi</t>
  </si>
  <si>
    <t>Danışmanlık ve Bilirkişilik</t>
  </si>
  <si>
    <t>Laboratuvar Hizmetleri</t>
  </si>
  <si>
    <t>Hasta Kabul</t>
  </si>
  <si>
    <t>Muayene ve Ayaktan Tedavi</t>
  </si>
  <si>
    <t>Tetkik</t>
  </si>
  <si>
    <t>Yatan Hasta Tedavi</t>
  </si>
  <si>
    <t>Hasta Çıkış ve Sevk</t>
  </si>
  <si>
    <t>Destek</t>
  </si>
  <si>
    <t>S1.1.1</t>
  </si>
  <si>
    <t>S1.1.2</t>
  </si>
  <si>
    <t>S1.1.3</t>
  </si>
  <si>
    <t>S1.1.4</t>
  </si>
  <si>
    <t>S1.1.5</t>
  </si>
  <si>
    <t>S1.1.6</t>
  </si>
  <si>
    <t>S1.1.7</t>
  </si>
  <si>
    <t>S1.4.1</t>
  </si>
  <si>
    <t>S1.4.2</t>
  </si>
  <si>
    <t>S1.4.3</t>
  </si>
  <si>
    <t>S1.4.4</t>
  </si>
  <si>
    <t>S1.4.5</t>
  </si>
  <si>
    <t>S1.4.6</t>
  </si>
  <si>
    <t>S1.4.7</t>
  </si>
  <si>
    <t>S1.4.8</t>
  </si>
  <si>
    <t>S1.2.1</t>
  </si>
  <si>
    <t>S1.2.2</t>
  </si>
  <si>
    <t>S1.2.3</t>
  </si>
  <si>
    <t>S1.2.4</t>
  </si>
  <si>
    <t>S1.2.5</t>
  </si>
  <si>
    <t>S1.2.6</t>
  </si>
  <si>
    <t>S1.3.1</t>
  </si>
  <si>
    <t>S1.3.2</t>
  </si>
  <si>
    <t>S1.3.3</t>
  </si>
  <si>
    <t>S1.3.4</t>
  </si>
  <si>
    <t>S1.3.5</t>
  </si>
  <si>
    <t>S1.3.6</t>
  </si>
  <si>
    <t>S2.3.1</t>
  </si>
  <si>
    <t>S2.3.2</t>
  </si>
  <si>
    <t>S2.2.1</t>
  </si>
  <si>
    <t>S2.2.2</t>
  </si>
  <si>
    <t>S2.1.1</t>
  </si>
  <si>
    <t>S2.1.2</t>
  </si>
  <si>
    <t>S3.1.1</t>
  </si>
  <si>
    <t>S3.1.2</t>
  </si>
  <si>
    <t>S3.4.1</t>
  </si>
  <si>
    <t>S3.4.2</t>
  </si>
  <si>
    <t>S3.4.3</t>
  </si>
  <si>
    <t>S3.4.4</t>
  </si>
  <si>
    <t>S3.8.1</t>
  </si>
  <si>
    <t>S3.8.2</t>
  </si>
  <si>
    <t>S3.8.3</t>
  </si>
  <si>
    <t>S3.8.4</t>
  </si>
  <si>
    <t>S3.8.5</t>
  </si>
  <si>
    <t>S3.8.6</t>
  </si>
  <si>
    <t>S3.9.1</t>
  </si>
  <si>
    <t>S3.9.2</t>
  </si>
  <si>
    <t>S3.9.3</t>
  </si>
  <si>
    <t>S3.9.4</t>
  </si>
  <si>
    <t>S3.2.1</t>
  </si>
  <si>
    <t>S3.2.2</t>
  </si>
  <si>
    <t>S3.2.3</t>
  </si>
  <si>
    <t>S3.2.5</t>
  </si>
  <si>
    <t>S3.3.1</t>
  </si>
  <si>
    <t>S3.3.2</t>
  </si>
  <si>
    <t>S3.5.1</t>
  </si>
  <si>
    <t>S3.5.2</t>
  </si>
  <si>
    <t>S3.6.1</t>
  </si>
  <si>
    <t>S3.6.2</t>
  </si>
  <si>
    <t>S3.7.1</t>
  </si>
  <si>
    <t>S3.7.2</t>
  </si>
  <si>
    <t>S4.4.1</t>
  </si>
  <si>
    <t>S4.2.1</t>
  </si>
  <si>
    <t>S4.2.2</t>
  </si>
  <si>
    <t>S4.2.3</t>
  </si>
  <si>
    <t>S4.1.1</t>
  </si>
  <si>
    <t>S4.3.1</t>
  </si>
  <si>
    <t>S4.3.2</t>
  </si>
  <si>
    <t>S4.3.3</t>
  </si>
  <si>
    <t>S4.3.4</t>
  </si>
  <si>
    <t>S4.3.5</t>
  </si>
  <si>
    <t>S4.3.6</t>
  </si>
  <si>
    <t>S1.2.7</t>
  </si>
  <si>
    <t>S1.2.8</t>
  </si>
  <si>
    <t>S1.4.9</t>
  </si>
  <si>
    <t>S1.4.10</t>
  </si>
  <si>
    <t>S1.4.11</t>
  </si>
  <si>
    <t>S1.4.12</t>
  </si>
  <si>
    <t>S1.4.14</t>
  </si>
  <si>
    <t>S1.4.15</t>
  </si>
  <si>
    <t>S1.4.16</t>
  </si>
  <si>
    <t>S1.4.17</t>
  </si>
  <si>
    <t>S1.4.13</t>
  </si>
  <si>
    <t>S3.3.3</t>
  </si>
  <si>
    <t>S3.3.5</t>
  </si>
  <si>
    <t>S3.3.6</t>
  </si>
  <si>
    <t>S3.3.7</t>
  </si>
  <si>
    <t>S3.3.8</t>
  </si>
  <si>
    <t>S3.2.6</t>
  </si>
  <si>
    <t>S3.2.7</t>
  </si>
  <si>
    <t>S3.2.8</t>
  </si>
  <si>
    <t>S3.2.9</t>
  </si>
  <si>
    <t>S3.3.4</t>
  </si>
  <si>
    <t>S3.3.9</t>
  </si>
  <si>
    <t>S3.5.5</t>
  </si>
  <si>
    <t>S3.5.3</t>
  </si>
  <si>
    <t>S3.5.4</t>
  </si>
  <si>
    <t>S3.9.5</t>
  </si>
  <si>
    <t>S3.9.6</t>
  </si>
  <si>
    <t>S3.9.7</t>
  </si>
  <si>
    <t>S4.4.2</t>
  </si>
  <si>
    <t>S4.4.4</t>
  </si>
  <si>
    <t>S4.4.5</t>
  </si>
  <si>
    <t>S4.4.6</t>
  </si>
  <si>
    <t>S4.4.3</t>
  </si>
  <si>
    <t>REF</t>
  </si>
  <si>
    <t>Uyum Riski</t>
  </si>
  <si>
    <t>Teknolojik Risk</t>
  </si>
  <si>
    <t>İtibar Riski</t>
  </si>
  <si>
    <t>Operasyonel Risk</t>
  </si>
  <si>
    <t>Finansal Risk</t>
  </si>
  <si>
    <t>Stratejik Risk</t>
  </si>
  <si>
    <t>Riskler</t>
  </si>
  <si>
    <t>Süre</t>
  </si>
  <si>
    <t>1 Ay</t>
  </si>
  <si>
    <t>3 Ay</t>
  </si>
  <si>
    <t>4 Ay</t>
  </si>
  <si>
    <t>6 Ay</t>
  </si>
  <si>
    <t>1 Yıl</t>
  </si>
  <si>
    <t>2 Yıl</t>
  </si>
  <si>
    <t>Sıra</t>
  </si>
  <si>
    <t>Sütunlar</t>
  </si>
  <si>
    <r>
      <rPr>
        <b/>
        <sz val="10"/>
        <color theme="1"/>
        <rFont val="Times New Roman"/>
        <family val="1"/>
        <charset val="162"/>
      </rPr>
      <t xml:space="preserve">Sıra No: </t>
    </r>
    <r>
      <rPr>
        <sz val="10"/>
        <color theme="1"/>
        <rFont val="Times New Roman"/>
        <family val="1"/>
        <charset val="162"/>
      </rPr>
      <t>Risk kaydındaki sıralamayı gösterir.</t>
    </r>
  </si>
  <si>
    <r>
      <rPr>
        <b/>
        <sz val="10"/>
        <color theme="1"/>
        <rFont val="Times New Roman"/>
        <family val="1"/>
        <charset val="162"/>
      </rPr>
      <t>Referans No:</t>
    </r>
    <r>
      <rPr>
        <sz val="10"/>
        <color theme="1"/>
        <rFont val="Times New Roman"/>
        <family val="1"/>
        <charset val="162"/>
      </rPr>
      <t xml:space="preserve"> Riskin referans numarasını gösterir. Referans Numarası risk sahibinin bağlı olduğu birimi de gösterecek şekilde yapılan bir kodlamadır. Risk devam ettiği sürece bu kod değiştirilmez. Aynı kod bir başka riske verilmez.</t>
    </r>
  </si>
  <si>
    <r>
      <rPr>
        <b/>
        <sz val="10"/>
        <color theme="1"/>
        <rFont val="Times New Roman"/>
        <family val="1"/>
        <charset val="162"/>
      </rPr>
      <t>Stratejik Hedef:</t>
    </r>
    <r>
      <rPr>
        <sz val="10"/>
        <color theme="1"/>
        <rFont val="Times New Roman"/>
        <family val="1"/>
        <charset val="162"/>
      </rPr>
      <t xml:space="preserve"> Riskin ilişkili olduğu stratejik hedefin, stratejik plandaki kodunun yazıldığı sütundur.</t>
    </r>
  </si>
  <si>
    <r>
      <rPr>
        <b/>
        <sz val="10"/>
        <color theme="1"/>
        <rFont val="Times New Roman"/>
        <family val="1"/>
        <charset val="162"/>
      </rPr>
      <t>Tespit Edilen Risk: Risk:</t>
    </r>
    <r>
      <rPr>
        <sz val="10"/>
        <color theme="1"/>
        <rFont val="Times New Roman"/>
        <family val="1"/>
        <charset val="162"/>
      </rPr>
      <t xml:space="preserve"> Tespit edilen riskler yazılır, </t>
    </r>
    <r>
      <rPr>
        <b/>
        <sz val="10"/>
        <color theme="1"/>
        <rFont val="Times New Roman"/>
        <family val="1"/>
        <charset val="162"/>
      </rPr>
      <t>Sebep:</t>
    </r>
    <r>
      <rPr>
        <sz val="10"/>
        <color theme="1"/>
        <rFont val="Times New Roman"/>
        <family val="1"/>
        <charset val="162"/>
      </rPr>
      <t xml:space="preserve"> Bu riskin ortaya çıkmasına neden olan sebepler belirtilir.</t>
    </r>
  </si>
  <si>
    <r>
      <rPr>
        <b/>
        <sz val="10"/>
        <color theme="1"/>
        <rFont val="Times New Roman"/>
        <family val="1"/>
        <charset val="162"/>
      </rPr>
      <t>Etki:</t>
    </r>
    <r>
      <rPr>
        <sz val="10"/>
        <color theme="1"/>
        <rFont val="Times New Roman"/>
        <family val="1"/>
        <charset val="162"/>
      </rPr>
      <t xml:space="preserve"> Katılımcıların verdikleri puanların aritmetik ortalaması alınarak riskin (ortalama) etki puanı bulunur.</t>
    </r>
  </si>
  <si>
    <r>
      <rPr>
        <b/>
        <sz val="10"/>
        <color theme="1"/>
        <rFont val="Times New Roman"/>
        <family val="1"/>
        <charset val="162"/>
      </rPr>
      <t>Olasılık:</t>
    </r>
    <r>
      <rPr>
        <sz val="10"/>
        <color theme="1"/>
        <rFont val="Times New Roman"/>
        <family val="1"/>
        <charset val="162"/>
      </rPr>
      <t xml:space="preserve"> Katılımcıların verdikleri puanların aritmetik ortalaması alınarak riskin (ortalama) olasılık puanı bulunur.</t>
    </r>
  </si>
  <si>
    <r>
      <rPr>
        <b/>
        <sz val="10"/>
        <color theme="1"/>
        <rFont val="Times New Roman"/>
        <family val="1"/>
        <charset val="162"/>
      </rPr>
      <t>Risk Puanı:</t>
    </r>
    <r>
      <rPr>
        <sz val="10"/>
        <color theme="1"/>
        <rFont val="Times New Roman"/>
        <family val="1"/>
        <charset val="162"/>
      </rPr>
      <t xml:space="preserve"> Etki puanı(ortalama) ile olasılık puanı (ortalama) çarpılarak Risk Puanı bulunur.</t>
    </r>
  </si>
  <si>
    <r>
      <rPr>
        <b/>
        <sz val="10"/>
        <color theme="1"/>
        <rFont val="Times New Roman"/>
        <family val="1"/>
        <charset val="162"/>
      </rPr>
      <t>Riske verilen cevaplar:</t>
    </r>
    <r>
      <rPr>
        <sz val="10"/>
        <color theme="1"/>
        <rFont val="Times New Roman"/>
        <family val="1"/>
        <charset val="162"/>
      </rPr>
      <t xml:space="preserve"> Mevcut Kontroller: Mevcut kontroller bu sütuna yazılır.</t>
    </r>
  </si>
  <si>
    <r>
      <rPr>
        <b/>
        <sz val="10"/>
        <color theme="1"/>
        <rFont val="Times New Roman"/>
        <family val="1"/>
        <charset val="162"/>
      </rPr>
      <t>Risk Puanı (R=ExO):</t>
    </r>
    <r>
      <rPr>
        <sz val="10"/>
        <color theme="1"/>
        <rFont val="Times New Roman"/>
        <family val="1"/>
        <charset val="162"/>
      </rPr>
      <t xml:space="preserve"> Oylama Formunda yapılan değerlendirmede tespit edilen etki ve olasılık değerlerinin çarpılması sonucu bulunan, risk puanları önceden belirlenen yüksek, orta ve düşük düzey puan aralıklarına göre yazılır.</t>
    </r>
  </si>
  <si>
    <r>
      <rPr>
        <b/>
        <sz val="10"/>
        <color theme="1"/>
        <rFont val="Times New Roman"/>
        <family val="1"/>
        <charset val="162"/>
      </rPr>
      <t>Değişim (Riskin yönü):</t>
    </r>
    <r>
      <rPr>
        <sz val="10"/>
        <color theme="1"/>
        <rFont val="Times New Roman"/>
        <family val="1"/>
        <charset val="162"/>
      </rPr>
      <t xml:space="preserve"> Bir önceki risk kaydı dikkate alınarak riskin durumundaki değişimin gösterildiği sütundur. (Yukarı/aşağı/sabit) şeklinde yazı ile belirtilebileceği gibi idarenin tercihine göre yön işaretleriyle de gösterilebilir. Daha önce risk kaydı yoksa "Yeni" olduğu belirtilir.</t>
    </r>
  </si>
  <si>
    <r>
      <rPr>
        <b/>
        <sz val="10"/>
        <color theme="1"/>
        <rFont val="Times New Roman"/>
        <family val="1"/>
        <charset val="162"/>
      </rPr>
      <t xml:space="preserve">Riske Verilen Cevaplar Yeni/ Ek/Kaldırılan Kontroller: </t>
    </r>
    <r>
      <rPr>
        <sz val="10"/>
        <color theme="1"/>
        <rFont val="Times New Roman"/>
        <family val="1"/>
        <charset val="162"/>
      </rPr>
      <t>Öncelikle mevcut kontrollerin gerekli/yeterli olup olmadığı değerlendirilir. Yeterli olduğu değerlendiriliyor ise yeni bir kontrol öngörülmez. Yeterli değil ise yeni veya ek kontroller yazılır. Mevcut kontrollerden kaldırılması uygun bulunanlar da bu bölümde gösterilir.</t>
    </r>
  </si>
  <si>
    <r>
      <rPr>
        <b/>
        <sz val="10"/>
        <color theme="1"/>
        <rFont val="Times New Roman"/>
        <family val="1"/>
        <charset val="162"/>
      </rPr>
      <t>Riskin Sahibi:</t>
    </r>
    <r>
      <rPr>
        <sz val="10"/>
        <color theme="1"/>
        <rFont val="Times New Roman"/>
        <family val="1"/>
        <charset val="162"/>
      </rPr>
      <t xml:space="preserve"> Riskin yönetilmesinden ve izlenmesinden sorumlu olan kişidir. Riskle ilgili bilgiyi toplayan, izlemeyi gerçekleştiren, riske verilen cevapları yöneten ve riskin yönetildiğine ilişkin kanıtların tutulmasını sağlayan kişi riskin sahibidir. Riskin sahibinde riske verilecek cevapları gerçekleştirmek üzere gerekli kaynak ve yetki bulunmalıdır. Riskin sahibi aynı zamanda, Risk kayıtlarının güncellenmesi ve riskle ilgili olarak bir üst makama raporlama yapan kişidir.</t>
    </r>
  </si>
  <si>
    <r>
      <rPr>
        <b/>
        <sz val="10"/>
        <color theme="1"/>
        <rFont val="Times New Roman"/>
        <family val="1"/>
        <charset val="162"/>
      </rPr>
      <t>Açıklamalar:</t>
    </r>
    <r>
      <rPr>
        <sz val="10"/>
        <color theme="1"/>
        <rFont val="Times New Roman"/>
        <family val="1"/>
        <charset val="162"/>
      </rPr>
      <t xml:space="preserve"> Riskin mevcut durumu, değişim yönü, ne zaman gözden geçirileceği ve hangi aralıklarla kime raporlanacağı ve belirtilmesine ihtiyaç duyulan diğer hususlar bu sütunda belirtilir.</t>
    </r>
  </si>
  <si>
    <t>Renkler</t>
  </si>
  <si>
    <t>Durum</t>
  </si>
  <si>
    <r>
      <rPr>
        <b/>
        <sz val="10"/>
        <color theme="1"/>
        <rFont val="Times New Roman"/>
        <family val="1"/>
        <charset val="162"/>
      </rPr>
      <t>Önceki Risk Puanı ve Rengi:</t>
    </r>
    <r>
      <rPr>
        <sz val="10"/>
        <color theme="1"/>
        <rFont val="Times New Roman"/>
        <family val="1"/>
        <charset val="162"/>
      </rPr>
      <t xml:space="preserve"> Bir önceki Konsolide Risk Raporundaki riskin durumunu ifade eder.</t>
    </r>
  </si>
  <si>
    <r>
      <rPr>
        <b/>
        <sz val="10"/>
        <color theme="1"/>
        <rFont val="Times New Roman"/>
        <family val="1"/>
        <charset val="162"/>
      </rPr>
      <t>Mevcut Risk Puanı ve Rengi:</t>
    </r>
    <r>
      <rPr>
        <sz val="10"/>
        <color theme="1"/>
        <rFont val="Times New Roman"/>
        <family val="1"/>
        <charset val="162"/>
      </rPr>
      <t xml:space="preserve"> Rapor tarihindeki durumu gösterir.</t>
    </r>
  </si>
  <si>
    <r>
      <rPr>
        <b/>
        <sz val="10"/>
        <color theme="1"/>
        <rFont val="Times New Roman"/>
        <family val="1"/>
        <charset val="162"/>
      </rPr>
      <t>Riskin Sahibi:</t>
    </r>
    <r>
      <rPr>
        <sz val="10"/>
        <color theme="1"/>
        <rFont val="Times New Roman"/>
        <family val="1"/>
        <charset val="162"/>
      </rPr>
      <t xml:space="preserve"> Riskin yönetilmesinden ve izlenmesinden sorumlu olan kişidir. Riskle ilgili bilgiyi toplayan, izlemeyi gerçekleştiren, riske verilen cevapları yöneten ve riskin yönetildiğine ilişkin kanıtların tutulmasını sağlayan kişi riskin sahibidir. Riskin sahibinde, riske verilecek cevapları gerçekleştirmek üzere gerekli kaynak ve yetki bulunmalıdır. Risk sahibi aynı zamanda, Risk kayıtlarının güncellenmesi ve riskle ilgili olarak bir üst makama raporlama yapan kişidir.</t>
    </r>
  </si>
  <si>
    <r>
      <rPr>
        <b/>
        <sz val="10"/>
        <color theme="1"/>
        <rFont val="Times New Roman"/>
        <family val="1"/>
        <charset val="162"/>
      </rPr>
      <t>Açıklama:</t>
    </r>
    <r>
      <rPr>
        <sz val="10"/>
        <color theme="1"/>
        <rFont val="Times New Roman"/>
        <family val="1"/>
        <charset val="162"/>
      </rPr>
      <t xml:space="preserve"> Kontrol Faaliyetlerinin etkinliği ve geleceğe ilişkin öngörüler açıklama kısmında yer alır.</t>
    </r>
  </si>
  <si>
    <t>RİSK  DEĞERLENDİRME KRİTERLERİ TABLOSU</t>
  </si>
  <si>
    <t>DEĞER</t>
  </si>
  <si>
    <t>ARALIK</t>
  </si>
  <si>
    <t>Strateji</t>
  </si>
  <si>
    <t>Faaliyet/Süreçler</t>
  </si>
  <si>
    <t>Mali</t>
  </si>
  <si>
    <t>Mevzuata Uyum</t>
  </si>
  <si>
    <t xml:space="preserve">… yıl/ay/gün içerisinde gerçekleşmesi neredeyse kesin olan risklerdir. İdarenin yapısı göz önüne alındığında genellikle politika veya prosedürlerden kaynaklanır. İdarenin faaliyet alanı ne kadar geniş ise riskli olayların gerçekleşme olasılığı o kadar yüksektir.
</t>
  </si>
  <si>
    <t>Stratejik hedeflere ulaşmada önemli etkisi olabilecek risklerdir. Gerçekleşmesi durumunda idarenin hedeflerinden sapmasına dolayısıyla amaçlarını yeterince gerçekleştirememesine neden olabilecek risklerdir.</t>
  </si>
  <si>
    <t xml:space="preserve">İdarenin/birimin /alt birimin faaliyetlerini etkili, ekonomik ve verimli bir biçimde gerçekleştirememesine neden olacak riskler bu kategoridedir.
</t>
  </si>
  <si>
    <t xml:space="preserve">İdare/birim/alt birim için önemli maddi kayba neden olabilecek risklerdir. Kamu kaynaklarının, idare tarafından kabul edilebilir düzeyin üzerinde etkili, ekonomik ve verimli kullanılmaması yüksek riskli kabul edilmelidir.
</t>
  </si>
  <si>
    <t xml:space="preserve">Bilerek veya bilmeyerek mevzuatla uyumun sağlanamaması durumunda idare/birim/alt birim üzerinde büyük yükümlülüklerin oluşabileceği durumlardaki risklerdir. </t>
  </si>
  <si>
    <t>…yıl/ay/gün içerisinde gerçekleşme olasılığı olan risklerdir. Bunlar genellikle idarenin/birimin/alt birimin daha önce de karşılaştığı veya genel olarak idarelerde karşılaşılmış olan risklerdir.</t>
  </si>
  <si>
    <t xml:space="preserve">Stratejik hedeflere ulaşmada belirli düzeyde etkisi olabilecek risklerdir. Bu puan aralığında yer almakla birlikte stratejik hedefleri etkileyebilecek kilit risklerin kriterlerinin belirlenmesi gerekmektedir.
</t>
  </si>
  <si>
    <t>İdarenin/birimin /alt birimin sunması gereken hizmeti etkili, ekonomik ve verimli bir biçimde gerçekleştirmesi üzerinde belirli düzeyde etkisi olabilecek risklerdir.</t>
  </si>
  <si>
    <t>İdare/birim/alt birim için belirli bir düzeyde maddi kayba neden olabilecek risklerdir. İdare tarafından kabul edilebilir düzeyde etkili, ekonomik ve verimli kullanılmaması orta riskli kabul edilmelidir.</t>
  </si>
  <si>
    <t xml:space="preserve">Bilerek veya bilmeyerek mevzuatla uyumun sağlanamaması durumunda idare/birim/alt birim üzerinde belirli düzeyde yükümlülüklerin oluşabileceği risklerdir. </t>
  </si>
  <si>
    <t>…yıl/ay/gün içerisinde gerçekleşme ihtimali düşük olan risklerdir. Bunlar genellikle idarenin/birimin/alt birimin çok ender karşılaştığı, gerçekleşme olasılığının neredeyse olmadığı risklerdir.</t>
  </si>
  <si>
    <t xml:space="preserve">Stratejik hedeflere 
ulaşmada çok az 
etkisi olabilecek risklerdir. Etkiler 
genellikle küçüktür 
ve sınırlı bir alanı 
kapsar.
</t>
  </si>
  <si>
    <t xml:space="preserve">İdarenin/birimin /alt birimin sunması gereken hizmeti etkili, ekonomik ve verimli bir biçimde gerçekleştirmesi üzerinde çok az etkisi olabilecek risklerdir.
</t>
  </si>
  <si>
    <t>İdare/birim/bölüm için çok az maddi kayba neden olacak riskledir.Kamu kaynaklarının idare tarafından kabul edilebilir düzeyin altında etkili, ekonomik ve verimli kullanılmaması, belirli miktarın altında harcanması düşük riskli olarak kabul edilmektedir</t>
  </si>
  <si>
    <t xml:space="preserve">Bilerek veya bilmeyerek mevzuatla uyumun sağlanamaması durumunda idare/birim/alt birim üzerinde çok düşük düzeyde yükümlülüklerin ve/veya sorumlulukların oluşabileceği durumlardaki risklerdir. </t>
  </si>
  <si>
    <r>
      <rPr>
        <b/>
        <sz val="10"/>
        <color theme="1"/>
        <rFont val="Times New Roman"/>
        <family val="1"/>
        <charset val="162"/>
      </rPr>
      <t>Etki:</t>
    </r>
    <r>
      <rPr>
        <sz val="10"/>
        <color theme="1"/>
        <rFont val="Times New Roman"/>
        <family val="1"/>
        <charset val="162"/>
      </rPr>
      <t xml:space="preserve"> Oylama Formu kullanılarak tespit edilen etki değeridir (1-5 arasında). Bu tespit yapılırken riskle ilgili uygulamada olan kontrol faaliyetleri, alınmış önlemler ve düzenlemelerin listelenmesi faydalıdır. Var olan önlemlere rağmen riskin gerçekleşirse etkisinin ne olacağı tespit edilir.</t>
    </r>
  </si>
  <si>
    <r>
      <rPr>
        <b/>
        <sz val="10"/>
        <color theme="1"/>
        <rFont val="Times New Roman"/>
        <family val="1"/>
        <charset val="162"/>
      </rPr>
      <t>Olasılık:</t>
    </r>
    <r>
      <rPr>
        <sz val="10"/>
        <color theme="1"/>
        <rFont val="Times New Roman"/>
        <family val="1"/>
        <charset val="162"/>
      </rPr>
      <t xml:space="preserve"> Oylama Formu kullanılarak tespit edilen olasılık değeridir (1-5 arasında). Bu tespit yapılırken riskle ilgili uygulamada olan kontrol faaliyetleri, alınmış önlemler ve düzenlemelerin listelenmesi faydalıdır. Var olan önlemlere rağmen riskin gerçekleşme olasılığının ne olduğu tespit edilir.</t>
    </r>
  </si>
  <si>
    <t>Riski Azaltmak</t>
  </si>
  <si>
    <t>Riske Yönelik Alınacak Kararlar</t>
  </si>
  <si>
    <t>Riskten Kaçınmak</t>
  </si>
  <si>
    <t>Riski Devretmek</t>
  </si>
  <si>
    <t>Riskin gerçekleşmesi halinde maruz kalınmasına neden olabilecek faaliyetlerin tamamı veya bir kısmı idare dışında diğer uzman kamu idarelerine devredilir</t>
  </si>
  <si>
    <t>Riski Kabul Etmek</t>
  </si>
  <si>
    <t>Riskin gerçekleşmesi halinde maruz kalınabilecek zararlar ile riskin kontrol edilmesi için katlanılacak maliyetlerin değerlendirilmesi sonucunda herhangi bir ilave faaliyet uygulamamaya karar  verilir</t>
  </si>
  <si>
    <t>Riskin gerçekleşmesi halinde kurumun maruz kalabileceği zararların risk iştahına göre kabul edilebilir bir düzeye indirilmesi için uygun risk yönetimi faaliyetlerinin belirlenmesi ve uygulanmasıdır.
RİSKİN AZALTILMASINA KARAR VERİLİR İSE; İlave risk yönetimi faaliyeti tanımlanır. Başka bir deyişle; Öngörülen Eylem tanımlanır.</t>
  </si>
  <si>
    <r>
      <t xml:space="preserve">Sıra
</t>
    </r>
    <r>
      <rPr>
        <b/>
        <sz val="8"/>
        <color rgb="FFFF0000"/>
        <rFont val="Times New Roman"/>
        <family val="1"/>
        <charset val="162"/>
      </rPr>
      <t>(Otomatik dolduruluyor)</t>
    </r>
  </si>
  <si>
    <r>
      <t xml:space="preserve">Referans No
</t>
    </r>
    <r>
      <rPr>
        <b/>
        <sz val="8"/>
        <color rgb="FFFF0000"/>
        <rFont val="Times New Roman"/>
        <family val="1"/>
        <charset val="162"/>
      </rPr>
      <t>(Otomatik dolduruluyor)</t>
    </r>
  </si>
  <si>
    <r>
      <t xml:space="preserve">Stratejik Hedef
</t>
    </r>
    <r>
      <rPr>
        <b/>
        <sz val="8"/>
        <color rgb="FFFF0000"/>
        <rFont val="Times New Roman"/>
        <family val="1"/>
        <charset val="162"/>
      </rPr>
      <t>(Otomatik dolduruluyor)</t>
    </r>
  </si>
  <si>
    <r>
      <t xml:space="preserve">Etki
</t>
    </r>
    <r>
      <rPr>
        <b/>
        <sz val="8"/>
        <color rgb="FFFF0000"/>
        <rFont val="Times New Roman"/>
        <family val="1"/>
        <charset val="162"/>
      </rPr>
      <t>(Otomatik dolduruluyor)</t>
    </r>
  </si>
  <si>
    <r>
      <t xml:space="preserve">Olasılık
</t>
    </r>
    <r>
      <rPr>
        <b/>
        <sz val="8"/>
        <color rgb="FFFF0000"/>
        <rFont val="Times New Roman"/>
        <family val="1"/>
        <charset val="162"/>
      </rPr>
      <t>(Otomatik dolduruluyor)</t>
    </r>
  </si>
  <si>
    <r>
      <t xml:space="preserve">Risk Puanı ( R)
</t>
    </r>
    <r>
      <rPr>
        <b/>
        <sz val="8"/>
        <color rgb="FFFF0000"/>
        <rFont val="Times New Roman"/>
        <family val="1"/>
        <charset val="162"/>
      </rPr>
      <t>(Otomatik dolduruluyor)</t>
    </r>
  </si>
  <si>
    <r>
      <t xml:space="preserve">Tespit Edilen Risk
</t>
    </r>
    <r>
      <rPr>
        <b/>
        <sz val="10"/>
        <color rgb="FFFF0000"/>
        <rFont val="Times New Roman"/>
        <family val="1"/>
        <charset val="162"/>
      </rPr>
      <t>(Otomatik dolduruluyor)</t>
    </r>
  </si>
  <si>
    <r>
      <t xml:space="preserve">Riskin Sahibi
</t>
    </r>
    <r>
      <rPr>
        <b/>
        <sz val="8"/>
        <color rgb="FFFF0000"/>
        <rFont val="Times New Roman"/>
        <family val="1"/>
        <charset val="162"/>
      </rPr>
      <t>(Otomatik dolduruluyor)</t>
    </r>
  </si>
  <si>
    <r>
      <t xml:space="preserve">Mevcut Risk Puanı ve Rengi
</t>
    </r>
    <r>
      <rPr>
        <b/>
        <sz val="8"/>
        <color rgb="FFFF0000"/>
        <rFont val="Times New Roman"/>
        <family val="1"/>
        <charset val="162"/>
      </rPr>
      <t>(Otomatik dolduruluyor)</t>
    </r>
  </si>
  <si>
    <r>
      <t xml:space="preserve">Açıklama 
(Mevcut Kontrol Faaliyetleri)
</t>
    </r>
    <r>
      <rPr>
        <b/>
        <sz val="10"/>
        <color rgb="FFFF0000"/>
        <rFont val="Times New Roman"/>
        <family val="1"/>
        <charset val="162"/>
      </rPr>
      <t>(Otomatik dolduruluyor)</t>
    </r>
    <r>
      <rPr>
        <b/>
        <sz val="10"/>
        <color theme="1"/>
        <rFont val="Times New Roman"/>
        <family val="1"/>
        <charset val="162"/>
      </rPr>
      <t xml:space="preserve">
</t>
    </r>
  </si>
  <si>
    <r>
      <t xml:space="preserve">SIRA NO: 
</t>
    </r>
    <r>
      <rPr>
        <b/>
        <sz val="8"/>
        <color rgb="FFFF0000"/>
        <rFont val="Times New Roman"/>
        <family val="1"/>
        <charset val="162"/>
      </rPr>
      <t>(Otomatik dolduruluyor)</t>
    </r>
  </si>
  <si>
    <r>
      <t xml:space="preserve">STRATEJİK HEDEF
</t>
    </r>
    <r>
      <rPr>
        <b/>
        <sz val="11"/>
        <color rgb="FFFF0000"/>
        <rFont val="Times New Roman"/>
        <family val="1"/>
        <charset val="162"/>
      </rPr>
      <t>(Otomatik dolduruluyor)</t>
    </r>
  </si>
  <si>
    <r>
      <t xml:space="preserve">TESPİT EDİLEN RİSKLER
</t>
    </r>
    <r>
      <rPr>
        <b/>
        <sz val="14"/>
        <color rgb="FFFF0000"/>
        <rFont val="Times New Roman"/>
        <family val="1"/>
        <charset val="162"/>
      </rPr>
      <t>(Otomatik dolduruluyor)</t>
    </r>
  </si>
  <si>
    <r>
      <t xml:space="preserve">RİSK TÜRÜ
</t>
    </r>
    <r>
      <rPr>
        <b/>
        <sz val="18"/>
        <color rgb="FFFFFF00"/>
        <rFont val="Times New Roman"/>
        <family val="1"/>
        <charset val="162"/>
      </rPr>
      <t>(Seçiniz)</t>
    </r>
  </si>
  <si>
    <r>
      <t xml:space="preserve">NEDENLER
</t>
    </r>
    <r>
      <rPr>
        <b/>
        <sz val="18"/>
        <color rgb="FFFF0000"/>
        <rFont val="Times New Roman"/>
        <family val="1"/>
        <charset val="162"/>
      </rPr>
      <t>(Otomatik dolduruluyor)</t>
    </r>
  </si>
  <si>
    <r>
      <t xml:space="preserve">DOĞAL RİSK ETKİ PUANI
</t>
    </r>
    <r>
      <rPr>
        <b/>
        <sz val="11"/>
        <color rgb="FFFF0000"/>
        <rFont val="Times New Roman"/>
        <family val="1"/>
        <charset val="162"/>
      </rPr>
      <t>(Otomatik dolduruluyor)</t>
    </r>
  </si>
  <si>
    <r>
      <t xml:space="preserve">DOĞAL RİSK OLASILIK PUANI
</t>
    </r>
    <r>
      <rPr>
        <b/>
        <sz val="11"/>
        <color rgb="FFFF0000"/>
        <rFont val="Times New Roman"/>
        <family val="1"/>
        <charset val="162"/>
      </rPr>
      <t>(Otomatik dolduruluyor)</t>
    </r>
  </si>
  <si>
    <r>
      <t xml:space="preserve">DOĞAL RİSK PUANI
</t>
    </r>
    <r>
      <rPr>
        <b/>
        <sz val="11"/>
        <color rgb="FFFF0000"/>
        <rFont val="Times New Roman"/>
        <family val="1"/>
        <charset val="162"/>
      </rPr>
      <t>(Otomatik dolduruluyor)</t>
    </r>
  </si>
  <si>
    <r>
      <t xml:space="preserve">MEVCUT RİSK YÖNETİMİ FAALİYETLERİ
</t>
    </r>
    <r>
      <rPr>
        <b/>
        <sz val="18"/>
        <color rgb="FFFF0000"/>
        <rFont val="Times New Roman"/>
        <family val="1"/>
        <charset val="162"/>
      </rPr>
      <t>(Otomatik dolduruluyor)</t>
    </r>
  </si>
  <si>
    <r>
      <t xml:space="preserve">MEVCUT RİSK YÖNETİMİ FAALİYETLERİNİN YETERLİLİĞİ
</t>
    </r>
    <r>
      <rPr>
        <b/>
        <sz val="18"/>
        <color rgb="FFFFFF00"/>
        <rFont val="Times New Roman"/>
        <family val="1"/>
        <charset val="162"/>
      </rPr>
      <t>(Seçiniz)</t>
    </r>
  </si>
  <si>
    <r>
      <t xml:space="preserve">MEVCUR RİSK YÖNETİMİ FAALİYETLERİNİN YETERLİLİK KATSAYISI
</t>
    </r>
    <r>
      <rPr>
        <b/>
        <sz val="14"/>
        <color rgb="FFFF0000"/>
        <rFont val="Times New Roman"/>
        <family val="1"/>
        <charset val="162"/>
      </rPr>
      <t>(Otomatik dolduruluyor)</t>
    </r>
  </si>
  <si>
    <r>
      <t xml:space="preserve">ARTIK RİSK PUANI
</t>
    </r>
    <r>
      <rPr>
        <b/>
        <sz val="14"/>
        <color rgb="FFFF0000"/>
        <rFont val="Times New Roman"/>
        <family val="1"/>
        <charset val="162"/>
      </rPr>
      <t>(Otomatik dolduruluyor)</t>
    </r>
  </si>
  <si>
    <r>
      <t xml:space="preserve">ARTIK RİSK ÖNEM DERECESİ
</t>
    </r>
    <r>
      <rPr>
        <b/>
        <sz val="11"/>
        <color rgb="FFFF0000"/>
        <rFont val="Times New Roman"/>
        <family val="1"/>
        <charset val="162"/>
      </rPr>
      <t>(Otomatik dolduruluyor)</t>
    </r>
  </si>
  <si>
    <r>
      <t xml:space="preserve">GERÇEKLEŞTİREN (Eylem Sorumlusu)
</t>
    </r>
    <r>
      <rPr>
        <b/>
        <sz val="12"/>
        <color rgb="FFFF0000"/>
        <rFont val="Times New Roman"/>
        <family val="1"/>
        <charset val="162"/>
      </rPr>
      <t>(Otomatik dolduruluyor)</t>
    </r>
  </si>
  <si>
    <r>
      <t xml:space="preserve">BİTİŞ
</t>
    </r>
    <r>
      <rPr>
        <b/>
        <sz val="18"/>
        <color rgb="FFFFFF00"/>
        <rFont val="Times New Roman"/>
        <family val="1"/>
        <charset val="162"/>
      </rPr>
      <t>(Belirleyiniz)</t>
    </r>
  </si>
  <si>
    <r>
      <t xml:space="preserve">Risk Puanı
(ETKİ x OLASILIK)
</t>
    </r>
    <r>
      <rPr>
        <b/>
        <sz val="8"/>
        <color rgb="FFFF0000"/>
        <rFont val="Times New Roman"/>
        <family val="1"/>
        <charset val="162"/>
      </rPr>
      <t>(Otomatik dolduruluyor)</t>
    </r>
  </si>
  <si>
    <r>
      <t xml:space="preserve">Etki
A
</t>
    </r>
    <r>
      <rPr>
        <b/>
        <sz val="8"/>
        <color rgb="FFFF0000"/>
        <rFont val="Times New Roman"/>
        <family val="1"/>
        <charset val="162"/>
      </rPr>
      <t>(1 ile 5 arası puanlayınız)</t>
    </r>
  </si>
  <si>
    <r>
      <t xml:space="preserve">Etki
B
</t>
    </r>
    <r>
      <rPr>
        <b/>
        <sz val="8"/>
        <color rgb="FFFF0000"/>
        <rFont val="Times New Roman"/>
        <family val="1"/>
        <charset val="162"/>
      </rPr>
      <t>(1 ile 5 arası puanlayınız)</t>
    </r>
  </si>
  <si>
    <r>
      <t xml:space="preserve">Etki
C
</t>
    </r>
    <r>
      <rPr>
        <b/>
        <sz val="8"/>
        <color rgb="FFFF0000"/>
        <rFont val="Times New Roman"/>
        <family val="1"/>
        <charset val="162"/>
      </rPr>
      <t>(1 ile 5 arası puanlayınız)</t>
    </r>
  </si>
  <si>
    <r>
      <t xml:space="preserve">Olasılık
A
</t>
    </r>
    <r>
      <rPr>
        <b/>
        <sz val="8"/>
        <color rgb="FFFF0000"/>
        <rFont val="Times New Roman"/>
        <family val="1"/>
        <charset val="162"/>
      </rPr>
      <t>(1 ile 5 arası puanlayınız)</t>
    </r>
  </si>
  <si>
    <r>
      <t xml:space="preserve">Olasılık
B
</t>
    </r>
    <r>
      <rPr>
        <b/>
        <sz val="8"/>
        <color rgb="FFFF0000"/>
        <rFont val="Times New Roman"/>
        <family val="1"/>
        <charset val="162"/>
      </rPr>
      <t>(1 ile 5 arası puanlayınız)</t>
    </r>
  </si>
  <si>
    <r>
      <t xml:space="preserve">Olasılık
C
</t>
    </r>
    <r>
      <rPr>
        <b/>
        <sz val="8"/>
        <color rgb="FFFF0000"/>
        <rFont val="Times New Roman"/>
        <family val="1"/>
        <charset val="162"/>
      </rPr>
      <t>(1 ile 5 arası puanlayınız)</t>
    </r>
  </si>
  <si>
    <r>
      <t xml:space="preserve">Tespit Edilen Risk
</t>
    </r>
    <r>
      <rPr>
        <b/>
        <sz val="9"/>
        <color rgb="FFFF0000"/>
        <rFont val="Times New Roman"/>
        <family val="1"/>
        <charset val="162"/>
      </rPr>
      <t>(Otomatik dolduruluyor)</t>
    </r>
  </si>
  <si>
    <r>
      <rPr>
        <b/>
        <sz val="12"/>
        <color theme="1"/>
        <rFont val="Calibri"/>
        <family val="2"/>
        <charset val="162"/>
        <scheme val="minor"/>
      </rPr>
      <t>Risk Türü</t>
    </r>
    <r>
      <rPr>
        <sz val="11"/>
        <color theme="1"/>
        <rFont val="Calibri"/>
        <family val="2"/>
        <charset val="162"/>
        <scheme val="minor"/>
      </rPr>
      <t xml:space="preserve">
</t>
    </r>
    <r>
      <rPr>
        <b/>
        <sz val="11"/>
        <color theme="1"/>
        <rFont val="Calibri"/>
        <family val="2"/>
        <charset val="162"/>
        <scheme val="minor"/>
      </rPr>
      <t>Stratejik Riskler:</t>
    </r>
    <r>
      <rPr>
        <sz val="11"/>
        <color theme="1"/>
        <rFont val="Calibri"/>
        <family val="2"/>
        <charset val="162"/>
        <scheme val="minor"/>
      </rPr>
      <t xml:space="preserve"> Enstitünün stratejik amaç ve hedef seçimlerinden dolayı maruz kalabileceği risklerdir. Enstitü bünyesinde yeni bir bölüm oluşturulmasına (yeni bir fakülte veya bölüm vb.) yönelik gerek duyulacak kaynağa (öğretim üyesi, bina, ekipman alımı vb. için) ulaşılamaması sonucu seçilen stratejinin hayata geçirilememesi, stratejik riske örnek gösterilebilir.
</t>
    </r>
    <r>
      <rPr>
        <b/>
        <sz val="11"/>
        <color theme="1"/>
        <rFont val="Calibri"/>
        <family val="2"/>
        <charset val="162"/>
        <scheme val="minor"/>
      </rPr>
      <t xml:space="preserve">Operasyonel Riskler: </t>
    </r>
    <r>
      <rPr>
        <sz val="11"/>
        <color theme="1"/>
        <rFont val="Calibri"/>
        <family val="2"/>
        <charset val="162"/>
        <scheme val="minor"/>
      </rPr>
      <t xml:space="preserve">Enstitünün faaliyetlerinin mevzuata uygun, zamanında, etkili, ekonomik ve verimli bir şekilde yürütülmesini etkileyebilecek risklerdir. Yetersiz bilgi teknolojileri altyapısı nedeniyle uygulamada aksaklıkların yaşanması, enstitünün ilgili birimlerinden talep edilen verilerin doğru şekilde ve zamanında alınamaması sonucu üst yönetime yönelik raporlamaların doğru şekilde gerçekleştirilememesi, görev tanımlarının tam olarak anlaşılamaması operasyonel riske örnek gösterilebilir.
</t>
    </r>
    <r>
      <rPr>
        <b/>
        <sz val="11"/>
        <color theme="1"/>
        <rFont val="Calibri"/>
        <family val="2"/>
        <charset val="162"/>
        <scheme val="minor"/>
      </rPr>
      <t>Finansal Riskler:</t>
    </r>
    <r>
      <rPr>
        <sz val="11"/>
        <color theme="1"/>
        <rFont val="Calibri"/>
        <family val="2"/>
        <charset val="162"/>
        <scheme val="minor"/>
      </rPr>
      <t xml:space="preserve"> Enstitünün finansal yapısını ve finansal faaliyetlerini sürdürmek için ihtiyaç duyduğu kaynakları etkileyebilecek risklerdir. Enstitünün cari ve yatırım bütçelerinin yeterli analizler gerçekleştirilmeden yapılması sonucu kaynakların etkin kullanılamaması, enstitü bütçesinin etkin takip edilmemesi sonucunda finansal yükümlülüklerin yerine getirilememesi, finansal riske örnek gösterilebilir.
</t>
    </r>
    <r>
      <rPr>
        <b/>
        <sz val="11"/>
        <color theme="1"/>
        <rFont val="Calibri"/>
        <family val="2"/>
        <charset val="162"/>
        <scheme val="minor"/>
      </rPr>
      <t>Uyum Riskleri:</t>
    </r>
    <r>
      <rPr>
        <sz val="11"/>
        <color theme="1"/>
        <rFont val="Calibri"/>
        <family val="2"/>
        <charset val="162"/>
        <scheme val="minor"/>
      </rPr>
      <t xml:space="preserve"> Enstitünün mevzuata, iç ve dış düzenlemelere uygun işlemler yapmasını etkileyebilecek risklerdir. Fikri mülkiyet hakkı, veri güvenliğine yönelik politika ve prosedürlerin oluşturulmaması nedeniyle Kişisel Verilerin Korunması Kanunu’na uyumsuzluk sonucunda enstitünün cezai yaptırıma maruz kalması; yüksek lisans veya doktora tezi onay sürecinde mevzuatla uyumlu olacak şekilde kontrollerin yapılmaması sonucu uygun olmayan tezlerin onaylanması, uyum riskine örnek verilebilir.
</t>
    </r>
    <r>
      <rPr>
        <b/>
        <sz val="11"/>
        <color theme="1"/>
        <rFont val="Calibri"/>
        <family val="2"/>
        <charset val="162"/>
        <scheme val="minor"/>
      </rPr>
      <t>İtibar Riskleri:</t>
    </r>
    <r>
      <rPr>
        <sz val="11"/>
        <color theme="1"/>
        <rFont val="Calibri"/>
        <family val="2"/>
        <charset val="162"/>
        <scheme val="minor"/>
      </rPr>
      <t xml:space="preserve"> Enstitüye duyulan güveni veya kamuoyundaki imajını etkileyebilecek risklerdir. Akademik takvime uyulmaması sonucu öğrencilerin alması gereken dersleri alamaması, eğitim kalitesinin düşmesi ve nitelikli öğrenci yetiştirilememesi, akademik ve idari personelin kurumsal aidiyetinin azalması itibari riske örnek gösterilebilir.
</t>
    </r>
    <r>
      <rPr>
        <b/>
        <sz val="11"/>
        <color theme="1"/>
        <rFont val="Calibri"/>
        <family val="2"/>
        <charset val="162"/>
        <scheme val="minor"/>
      </rPr>
      <t>Teknolojik Riskler:</t>
    </r>
    <r>
      <rPr>
        <sz val="11"/>
        <color theme="1"/>
        <rFont val="Calibri"/>
        <family val="2"/>
        <charset val="162"/>
        <scheme val="minor"/>
      </rPr>
      <t xml:space="preserve"> Teknolojik gelişmeler ve enstitünün kullandığı teknolojilerden kaynaklanan risklerdir. Enstitü tarafından gerçekleştirilen bilgi teknolojileri altyapı yatırımının etkin kullanılamaması sebebi ile beklenen maliyet düşüşünü yaratmaması ve bunun sonucu kaynakların etkin kullanılamaması teknolojik riske örnek gösterilebilir.
</t>
    </r>
  </si>
  <si>
    <t>STRATEJİK HEDEF</t>
  </si>
  <si>
    <t>Riskin ilişkili olduğu stratejik hedefin, stratejik plandaki kodunun yazıldığı sütundur.</t>
  </si>
  <si>
    <t>İdarenin stratejik hedefleriyle doğrudan veya dolaylı bağlantılı ve riskten etkilenecek olan faaliyetler bu sütuna yazılır.</t>
  </si>
  <si>
    <r>
      <t xml:space="preserve">Etki
D
</t>
    </r>
    <r>
      <rPr>
        <b/>
        <sz val="8"/>
        <color rgb="FFFF0000"/>
        <rFont val="Times New Roman"/>
        <family val="1"/>
        <charset val="162"/>
      </rPr>
      <t>(1 ile 5 arası puanlayınız)</t>
    </r>
  </si>
  <si>
    <r>
      <t xml:space="preserve">Etki
E
</t>
    </r>
    <r>
      <rPr>
        <b/>
        <sz val="8"/>
        <color rgb="FFFF0000"/>
        <rFont val="Times New Roman"/>
        <family val="1"/>
        <charset val="162"/>
      </rPr>
      <t>(1 ile 5 arası puanlayınız)</t>
    </r>
  </si>
  <si>
    <r>
      <t xml:space="preserve">Olasılık
D
</t>
    </r>
    <r>
      <rPr>
        <b/>
        <sz val="8"/>
        <color rgb="FFFF0000"/>
        <rFont val="Times New Roman"/>
        <family val="1"/>
        <charset val="162"/>
      </rPr>
      <t>(1 ile 5 arası puanlayınız)</t>
    </r>
  </si>
  <si>
    <r>
      <t xml:space="preserve">Olasılık
E
</t>
    </r>
    <r>
      <rPr>
        <b/>
        <sz val="8"/>
        <color rgb="FFFF0000"/>
        <rFont val="Times New Roman"/>
        <family val="1"/>
        <charset val="162"/>
      </rPr>
      <t>(1 ile 5 arası puanlayınız)</t>
    </r>
  </si>
  <si>
    <r>
      <rPr>
        <b/>
        <sz val="10"/>
        <color theme="1"/>
        <rFont val="Times New Roman"/>
        <family val="1"/>
        <charset val="162"/>
      </rPr>
      <t>Birim / Alt Birim Faaliyeti:</t>
    </r>
    <r>
      <rPr>
        <sz val="10"/>
        <color theme="1"/>
        <rFont val="Times New Roman"/>
        <family val="1"/>
        <charset val="162"/>
      </rPr>
      <t xml:space="preserve"> Risk kaydı Birim / Alt Birim düzeyinde dolduruluyorsa, idarenin stratejik hedefleriyle doğrudan veya dolaylı bağlantılı ve riskten etkilenecek olan hedef bu sütuna yazılır.</t>
    </r>
  </si>
  <si>
    <r>
      <t xml:space="preserve">Birim / Alt Birim Faaliyeti
</t>
    </r>
    <r>
      <rPr>
        <b/>
        <sz val="8"/>
        <color rgb="FFFF0000"/>
        <rFont val="Times New Roman"/>
        <family val="1"/>
        <charset val="162"/>
      </rPr>
      <t>(Otomatik dolduruluyor)</t>
    </r>
  </si>
  <si>
    <r>
      <rPr>
        <b/>
        <sz val="10"/>
        <color theme="1"/>
        <rFont val="Times New Roman"/>
        <family val="1"/>
        <charset val="162"/>
      </rPr>
      <t>Birim / Alt Birim Faaliyeti:</t>
    </r>
    <r>
      <rPr>
        <sz val="10"/>
        <color theme="1"/>
        <rFont val="Times New Roman"/>
        <family val="1"/>
        <charset val="162"/>
      </rPr>
      <t xml:space="preserve"> Risk kaydı Birim / Alt Birim düzeyinde dolduruluyorsa, idarenin stratejik hedefleriyle doğrudan veya dolaylı bağlantılı ve riskten etkilenecek olan hedef bu sütuna yazılır. Risk kaydı İdare düzeyinde dolduruluyor ise bu sütun boş bırakılabilir.</t>
    </r>
  </si>
  <si>
    <r>
      <t xml:space="preserve">BİRİM / ALT BİRİM FAALİYETİ
</t>
    </r>
    <r>
      <rPr>
        <b/>
        <sz val="12"/>
        <color rgb="FFFF0000"/>
        <rFont val="Times New Roman"/>
        <family val="1"/>
        <charset val="162"/>
      </rPr>
      <t>(Otomatik dolduruluyor)</t>
    </r>
  </si>
  <si>
    <t>BİRİM / ALT BİRİM FAALİYETİ</t>
  </si>
  <si>
    <r>
      <t xml:space="preserve">
BAŞLAMA
</t>
    </r>
    <r>
      <rPr>
        <b/>
        <sz val="18"/>
        <color rgb="FFFFFF00"/>
        <rFont val="Times New Roman"/>
        <family val="1"/>
        <charset val="162"/>
      </rPr>
      <t>(Belirleyiniz)</t>
    </r>
    <r>
      <rPr>
        <b/>
        <sz val="18"/>
        <color indexed="8"/>
        <rFont val="Times New Roman"/>
        <family val="1"/>
        <charset val="162"/>
      </rPr>
      <t xml:space="preserve">
</t>
    </r>
  </si>
  <si>
    <r>
      <t xml:space="preserve">Önceki Risk Puanı ve Rengi
</t>
    </r>
    <r>
      <rPr>
        <b/>
        <sz val="9"/>
        <color rgb="FFFFFF00"/>
        <rFont val="Times New Roman"/>
        <family val="1"/>
        <charset val="162"/>
      </rPr>
      <t>(Geçen yıl tespit edilen risk puanı ve rengi. İlk defa yapılıyorsa boş bırakınız)</t>
    </r>
  </si>
  <si>
    <r>
      <t xml:space="preserve">Değişim
 (Riskin Yönü)
</t>
    </r>
    <r>
      <rPr>
        <b/>
        <sz val="8"/>
        <color rgb="FFFFFF00"/>
        <rFont val="Times New Roman"/>
        <family val="1"/>
        <charset val="162"/>
      </rPr>
      <t>(İlk defa yapılıyorsa boş bırakınız)</t>
    </r>
  </si>
  <si>
    <r>
      <t xml:space="preserve">Riskin Sahibi
</t>
    </r>
    <r>
      <rPr>
        <b/>
        <sz val="10"/>
        <color rgb="FFFFFF00"/>
        <rFont val="Times New Roman"/>
        <family val="1"/>
        <charset val="162"/>
      </rPr>
      <t>(Doldurunuz)</t>
    </r>
  </si>
  <si>
    <r>
      <t xml:space="preserve">Açıklamalar
(Hangi aralıklarla gözden geçirilecek)
</t>
    </r>
    <r>
      <rPr>
        <b/>
        <sz val="10"/>
        <color rgb="FFFFFF00"/>
        <rFont val="Times New Roman"/>
        <family val="1"/>
        <charset val="162"/>
      </rPr>
      <t>(Doldurunuz)</t>
    </r>
  </si>
  <si>
    <r>
      <t xml:space="preserve">Tespit Edilen Risk
</t>
    </r>
    <r>
      <rPr>
        <b/>
        <sz val="10"/>
        <color rgb="FFFFFF00"/>
        <rFont val="Times New Roman"/>
        <family val="1"/>
        <charset val="162"/>
      </rPr>
      <t>(Doldurunuz)</t>
    </r>
  </si>
  <si>
    <r>
      <t xml:space="preserve">Birim / Alt Birim Faaliyeti
</t>
    </r>
    <r>
      <rPr>
        <b/>
        <sz val="10"/>
        <color rgb="FFFFFF00"/>
        <rFont val="Times New Roman"/>
        <family val="1"/>
        <charset val="162"/>
      </rPr>
      <t>(Doldurunuz)</t>
    </r>
  </si>
  <si>
    <r>
      <t xml:space="preserve">Referans No
</t>
    </r>
    <r>
      <rPr>
        <b/>
        <sz val="10"/>
        <color rgb="FFFFFF00"/>
        <rFont val="Times New Roman"/>
        <family val="1"/>
        <charset val="162"/>
      </rPr>
      <t>(Doldurunuz)</t>
    </r>
  </si>
  <si>
    <r>
      <t xml:space="preserve">Stratejik Hedef
</t>
    </r>
    <r>
      <rPr>
        <b/>
        <sz val="10"/>
        <color rgb="FFFFFF00"/>
        <rFont val="Times New Roman"/>
        <family val="1"/>
        <charset val="162"/>
      </rPr>
      <t>(Doldurunuz)</t>
    </r>
  </si>
  <si>
    <r>
      <t xml:space="preserve">RİSKE YÖNELİK ALINACAK KARAR
</t>
    </r>
    <r>
      <rPr>
        <b/>
        <sz val="12"/>
        <color rgb="FFFFFF00"/>
        <rFont val="Times New Roman"/>
        <family val="1"/>
        <charset val="162"/>
      </rPr>
      <t>(Sadece Artık risk derecesi yüksek ve çok yüksek ise Riski Azaltmak seçeneği zorunludur.)</t>
    </r>
  </si>
  <si>
    <r>
      <t xml:space="preserve">ÖNGÖRÜLEN EYLEMLER
</t>
    </r>
    <r>
      <rPr>
        <b/>
        <sz val="14"/>
        <color rgb="FFFFFF00"/>
        <rFont val="Times New Roman"/>
        <family val="1"/>
        <charset val="162"/>
      </rPr>
      <t>(Artık Risk Derecesi Yüksek ve Çok Yüksek ise Riski Azaltmak Gerektiğinden Öngörülen Eylem zorunludur. Diğer artık risk derecelerinde ise eylem belirleyip belirlememek çalışma grubunun tercihine bırakılmıştır. Orta, düşük ve çok düşük derecelerde boş bırakılabilir)</t>
    </r>
  </si>
  <si>
    <r>
      <t xml:space="preserve">TAMAMLANMA TARİHİ
</t>
    </r>
    <r>
      <rPr>
        <b/>
        <sz val="14"/>
        <color rgb="FFFFFF00"/>
        <rFont val="Times New Roman"/>
        <family val="1"/>
        <charset val="162"/>
      </rPr>
      <t>(Öngörülen Eylem tanımlanırsa doldurunuz, öngörülen eylem belirlenmediyse boş bırakınız)</t>
    </r>
  </si>
  <si>
    <r>
      <t xml:space="preserve">Riske verilen cevaplar: Mevcut kontroller
</t>
    </r>
    <r>
      <rPr>
        <b/>
        <sz val="10"/>
        <color rgb="FFFFFF00"/>
        <rFont val="Times New Roman"/>
        <family val="1"/>
        <charset val="162"/>
      </rPr>
      <t>(Mevcut kontrol var ise bu sütunu doldurunuz, 
Mevcut kontrol yok ise yeni kontrol geliştirerek 11 nolu sütunu doldurunuz)</t>
    </r>
  </si>
  <si>
    <r>
      <t xml:space="preserve">Riske verilecek cevaplar:
Yeni / Ek / Kaldırılan Kontroller
</t>
    </r>
    <r>
      <rPr>
        <b/>
        <sz val="10"/>
        <color rgb="FFFFFF00"/>
        <rFont val="Times New Roman"/>
        <family val="1"/>
        <charset val="162"/>
      </rPr>
      <t>(Mevcut kontroller yeterli değil ise doldurunuz, 
Mevcut kontroller yeterli ise "Mevcut kontroller yeterli bulunmuştur" yazınız)</t>
    </r>
  </si>
  <si>
    <r>
      <rPr>
        <b/>
        <sz val="10"/>
        <color theme="1"/>
        <rFont val="Times New Roman"/>
        <family val="1"/>
        <charset val="162"/>
      </rPr>
      <t>Başlangıç Tarihi:</t>
    </r>
    <r>
      <rPr>
        <sz val="10"/>
        <color theme="1"/>
        <rFont val="Times New Roman"/>
        <family val="1"/>
        <charset val="162"/>
      </rPr>
      <t xml:space="preserve"> Öngörülen yeni veya ek kontrollerin uygulamaya konulacağı, kaldırılması öngörülen kontrollerin ise uygulamadan kaldırılacağı kesin tarihtir.</t>
    </r>
  </si>
  <si>
    <r>
      <t xml:space="preserve">Başlangıç Tarihi
</t>
    </r>
    <r>
      <rPr>
        <b/>
        <sz val="10"/>
        <color rgb="FFFFFF00"/>
        <rFont val="Times New Roman"/>
        <family val="1"/>
        <charset val="162"/>
      </rPr>
      <t>(Yeni/Ek/Kaldırılan Kontrol tanımlanması (11 nolu sütun) durumunda doldurunuz, aksi halde boş bırakınız)</t>
    </r>
  </si>
  <si>
    <r>
      <t xml:space="preserve">Etki
F
</t>
    </r>
    <r>
      <rPr>
        <b/>
        <sz val="8"/>
        <color rgb="FFFF0000"/>
        <rFont val="Times New Roman"/>
        <family val="1"/>
        <charset val="162"/>
      </rPr>
      <t>(1 ile 5 arası puanlayınız)</t>
    </r>
  </si>
  <si>
    <r>
      <t xml:space="preserve">ETKİ
Ortalama
(A,B,C,D,E,F)
</t>
    </r>
    <r>
      <rPr>
        <b/>
        <sz val="8"/>
        <color rgb="FFFF0000"/>
        <rFont val="Times New Roman"/>
        <family val="1"/>
        <charset val="162"/>
      </rPr>
      <t>(Otomatik dolduruluyor)</t>
    </r>
  </si>
  <si>
    <r>
      <t xml:space="preserve">Olasılık
F
</t>
    </r>
    <r>
      <rPr>
        <b/>
        <sz val="8"/>
        <color rgb="FFFF0000"/>
        <rFont val="Times New Roman"/>
        <family val="1"/>
        <charset val="162"/>
      </rPr>
      <t>(1 ile 5 arası puanlayınız)</t>
    </r>
  </si>
  <si>
    <r>
      <t xml:space="preserve">OLASILIK
Ortalama
(A,B,C,D,E,F)
</t>
    </r>
    <r>
      <rPr>
        <b/>
        <sz val="8"/>
        <color rgb="FFFF0000"/>
        <rFont val="Times New Roman"/>
        <family val="1"/>
        <charset val="162"/>
      </rPr>
      <t>(Otomatik dolduruluyor)</t>
    </r>
  </si>
  <si>
    <r>
      <rPr>
        <b/>
        <sz val="10"/>
        <color theme="1"/>
        <rFont val="Times New Roman"/>
        <family val="1"/>
        <charset val="162"/>
      </rPr>
      <t>Etki A/B/C/D/E/F:</t>
    </r>
    <r>
      <rPr>
        <sz val="10"/>
        <color theme="1"/>
        <rFont val="Times New Roman"/>
        <family val="1"/>
        <charset val="162"/>
      </rPr>
      <t xml:space="preserve"> Risk değerlendirme çalışmalarında yer alan her bir katılımcının ismi ile etkiye verdiği puanlar (1 ile 5 arasında puan verebilir), bu sütunlara kaydedilir. Katılımcı sayısına göre bu sütunların sayısı artırılabilir. Puanlama yaparken Risk Değerlendirme Kriterleri Tablosuna bakınız.</t>
    </r>
  </si>
  <si>
    <r>
      <rPr>
        <b/>
        <sz val="10"/>
        <color theme="1"/>
        <rFont val="Times New Roman"/>
        <family val="1"/>
        <charset val="162"/>
      </rPr>
      <t xml:space="preserve">Olasılık A/B/C/D/E/F: </t>
    </r>
    <r>
      <rPr>
        <sz val="10"/>
        <color theme="1"/>
        <rFont val="Times New Roman"/>
        <family val="1"/>
        <charset val="162"/>
      </rPr>
      <t>Risk değerlendirme çalışmalarında yer alan her bir katılımcının ismi ile olasılığa verdiği puanlar (1 ile 5 arasında puan verebilir), bu sütunlara kaydedilir. Katılımcı sayısına göre bu sütunların sayısı artırılabilir. Puanlama yaparken Risk Değerlendirme Kriterleri Tablosu gözönüne alınır</t>
    </r>
  </si>
  <si>
    <t>Faaliyetten vazgeçilebiliyorsa Riskten Kaçınılır. Örn: Riskli faaliyet, nakit kullanımı vezne aracılığı ile yapılmak ise ve bu faaliyet için riskten kaçınmak gerekiyorsa, nakit kullanılan vezne kapatılıp işlemler banka aracılığı ile gerçekleştirilmelidir.</t>
  </si>
  <si>
    <t>Birim riski tespit etmemiz nedeniyle diğer birimleri devretmeyi ifade etmektedir.</t>
  </si>
  <si>
    <t>Genelde artık riskin kabul edilebilir seviyede (Orta, Düşük ve Çok Düşük) olduğu durumlarda tercih edilir.</t>
  </si>
  <si>
    <t>Genelde artık riskin yüksek ve çok yüksek olduğu durumlarda tercih edilir. Bu durumda öngörülen eylem gerçekleştirilmelidir.</t>
  </si>
  <si>
    <t xml:space="preserve">Risk yönetilmeyecek kadar büyükse ve/veya faaliyet hayati öneme sahip değilse, faaliyete son verilmesidir. Birimin, risk gerçekleşmesi halinde maruz kalabileceği zararları, kabul edilebilir bir seviyeye indirecek ilave risk yönetimi faaliyeti oluşturamadığı durumlarda tercih edilir. </t>
  </si>
  <si>
    <r>
      <t xml:space="preserve">DURUMU / AÇIKLAMALAR
(İZLEME)
</t>
    </r>
    <r>
      <rPr>
        <b/>
        <sz val="16"/>
        <color rgb="FFFFFF00"/>
        <rFont val="Times New Roman"/>
        <family val="1"/>
        <charset val="162"/>
      </rPr>
      <t>(Öngörülen Eylem tanımlanırsa YIL SONUNDA izleme amacıyla doldurunuz, öngörülen eylem belirlenmediyse boş bırakınız)</t>
    </r>
  </si>
  <si>
    <t>……………..DAİRE BAŞKANLIĞI/FAKÜLTESİ/ENSTİTÜSÜ/YÜKSEKOKULU RİSK KAYIT FORMU (20… YILI)</t>
  </si>
  <si>
    <t>……………..DAİRE BAŞKANLIĞI/FAKÜLTESİ/ENSTİTÜSÜ/YÜKSEKOKULU KONSOLİDE RİSK RAPORU (20… YILI)</t>
  </si>
  <si>
    <t>……………..DAİRE BAŞKANLIĞI/FAKÜLTESİ/ENSTİTÜSÜ/YÜKSEKOKULU BİRİM RİSK KONTROL EYLEM PLANI (20…YILI)</t>
  </si>
  <si>
    <t>STRATEJİ GELİŞTİRME DAİRE BAŞKANLIĞI RİSK OYLAMA FORMU (2026 YILI)</t>
  </si>
  <si>
    <t xml:space="preserve">Risk: </t>
  </si>
  <si>
    <t>Sebep:</t>
  </si>
  <si>
    <t xml:space="preserve">Sebep: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</si>
</sst>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57" x14ac:knownFonts="1">
    <font>
      <sz val="11"/>
      <color theme="1"/>
      <name val="Calibri"/>
      <family val="2"/>
      <charset val="162"/>
      <scheme val="minor"/>
    </font>
    <font>
      <sz val="13"/>
      <color indexed="8"/>
      <name val="Times New Roman"/>
      <family val="1"/>
      <charset val="162"/>
    </font>
    <font>
      <b/>
      <sz val="18"/>
      <name val="Times New Roman"/>
      <family val="1"/>
      <charset val="162"/>
    </font>
    <font>
      <b/>
      <sz val="18"/>
      <color indexed="8"/>
      <name val="Times New Roman"/>
      <family val="1"/>
      <charset val="162"/>
    </font>
    <font>
      <sz val="16"/>
      <color indexed="8"/>
      <name val="Times New Roman"/>
      <family val="1"/>
      <charset val="162"/>
    </font>
    <font>
      <b/>
      <u/>
      <sz val="22"/>
      <name val="Cambria"/>
      <family val="1"/>
      <charset val="162"/>
    </font>
    <font>
      <b/>
      <sz val="24"/>
      <color rgb="FFFF0000"/>
      <name val="Calibri"/>
      <family val="2"/>
      <charset val="162"/>
      <scheme val="minor"/>
    </font>
    <font>
      <b/>
      <sz val="24"/>
      <color indexed="8"/>
      <name val="Calibri"/>
      <family val="2"/>
      <charset val="162"/>
    </font>
    <font>
      <b/>
      <sz val="24"/>
      <color theme="1"/>
      <name val="Calibri"/>
      <family val="2"/>
      <charset val="162"/>
      <scheme val="minor"/>
    </font>
    <font>
      <sz val="24"/>
      <color theme="1"/>
      <name val="Calibri"/>
      <family val="2"/>
      <charset val="162"/>
      <scheme val="minor"/>
    </font>
    <font>
      <sz val="24"/>
      <color indexed="8"/>
      <name val="Calibri"/>
      <family val="2"/>
      <charset val="162"/>
    </font>
    <font>
      <sz val="18"/>
      <color indexed="8"/>
      <name val="Times New Roman"/>
      <family val="1"/>
      <charset val="162"/>
    </font>
    <font>
      <sz val="18"/>
      <name val="Times New Roman"/>
      <family val="1"/>
      <charset val="162"/>
    </font>
    <font>
      <sz val="11"/>
      <color theme="1"/>
      <name val="Calibri"/>
      <family val="2"/>
      <scheme val="minor"/>
    </font>
    <font>
      <b/>
      <sz val="20"/>
      <color theme="1"/>
      <name val="Calibri"/>
      <family val="2"/>
      <scheme val="minor"/>
    </font>
    <font>
      <i/>
      <sz val="10"/>
      <color theme="1"/>
      <name val="Calibri"/>
      <family val="2"/>
      <scheme val="minor"/>
    </font>
    <font>
      <b/>
      <sz val="26"/>
      <color theme="0"/>
      <name val="Calibri"/>
      <family val="2"/>
      <charset val="162"/>
      <scheme val="minor"/>
    </font>
    <font>
      <b/>
      <sz val="12"/>
      <color theme="1"/>
      <name val="Calibri"/>
      <family val="2"/>
      <charset val="162"/>
      <scheme val="minor"/>
    </font>
    <font>
      <b/>
      <sz val="12"/>
      <color theme="0"/>
      <name val="Calibri"/>
      <family val="2"/>
      <charset val="162"/>
      <scheme val="minor"/>
    </font>
    <font>
      <b/>
      <sz val="18"/>
      <color theme="1"/>
      <name val="Calibri"/>
      <family val="2"/>
      <scheme val="minor"/>
    </font>
    <font>
      <sz val="10"/>
      <color theme="1"/>
      <name val="Calibri"/>
      <family val="2"/>
      <charset val="162"/>
      <scheme val="minor"/>
    </font>
    <font>
      <b/>
      <sz val="14"/>
      <name val="Times New Roman"/>
      <family val="1"/>
      <charset val="162"/>
    </font>
    <font>
      <b/>
      <sz val="12"/>
      <name val="Georgia"/>
      <family val="1"/>
      <charset val="162"/>
    </font>
    <font>
      <b/>
      <sz val="14"/>
      <color indexed="8"/>
      <name val="Times New Roman"/>
      <family val="1"/>
      <charset val="162"/>
    </font>
    <font>
      <b/>
      <sz val="12"/>
      <name val="Calibri"/>
      <family val="2"/>
      <charset val="162"/>
      <scheme val="minor"/>
    </font>
    <font>
      <b/>
      <sz val="11"/>
      <color theme="1"/>
      <name val="Times New Roman"/>
      <family val="1"/>
      <charset val="162"/>
    </font>
    <font>
      <sz val="11"/>
      <color theme="1"/>
      <name val="Times New Roman"/>
      <family val="1"/>
      <charset val="162"/>
    </font>
    <font>
      <b/>
      <sz val="12"/>
      <color theme="1"/>
      <name val="Times New Roman"/>
      <family val="1"/>
      <charset val="162"/>
    </font>
    <font>
      <b/>
      <sz val="11"/>
      <color theme="1"/>
      <name val="Calibri"/>
      <family val="2"/>
      <charset val="162"/>
      <scheme val="minor"/>
    </font>
    <font>
      <sz val="12"/>
      <color theme="1"/>
      <name val="Times New Roman"/>
      <family val="1"/>
      <charset val="162"/>
    </font>
    <font>
      <b/>
      <sz val="10"/>
      <color theme="1"/>
      <name val="Times New Roman"/>
      <family val="1"/>
      <charset val="162"/>
    </font>
    <font>
      <sz val="10"/>
      <color theme="1"/>
      <name val="Times New Roman"/>
      <family val="1"/>
      <charset val="162"/>
    </font>
    <font>
      <sz val="12"/>
      <color theme="1"/>
      <name val="Calibri"/>
      <family val="2"/>
      <charset val="162"/>
      <scheme val="minor"/>
    </font>
    <font>
      <b/>
      <sz val="11"/>
      <color theme="1"/>
      <name val="Calibri"/>
      <family val="2"/>
      <scheme val="minor"/>
    </font>
    <font>
      <sz val="12"/>
      <color indexed="8"/>
      <name val="Times New Roman"/>
      <family val="1"/>
      <charset val="162"/>
    </font>
    <font>
      <b/>
      <sz val="10"/>
      <color theme="0"/>
      <name val="Times New Roman"/>
      <family val="1"/>
      <charset val="162"/>
    </font>
    <font>
      <b/>
      <sz val="10"/>
      <name val="Times New Roman"/>
      <family val="1"/>
      <charset val="162"/>
    </font>
    <font>
      <sz val="11"/>
      <color indexed="8"/>
      <name val="Times New Roman"/>
      <family val="1"/>
      <charset val="162"/>
    </font>
    <font>
      <sz val="14"/>
      <color indexed="8"/>
      <name val="Times New Roman"/>
      <family val="1"/>
      <charset val="162"/>
    </font>
    <font>
      <b/>
      <sz val="22"/>
      <color theme="0"/>
      <name val="Cambria"/>
      <family val="1"/>
      <charset val="162"/>
    </font>
    <font>
      <sz val="18"/>
      <color theme="1"/>
      <name val="Times New Roman"/>
      <family val="1"/>
      <charset val="162"/>
    </font>
    <font>
      <b/>
      <sz val="14"/>
      <color theme="1"/>
      <name val="Calibri"/>
      <family val="2"/>
      <charset val="162"/>
      <scheme val="minor"/>
    </font>
    <font>
      <b/>
      <sz val="10"/>
      <color rgb="FFFF0000"/>
      <name val="Times New Roman"/>
      <family val="1"/>
      <charset val="162"/>
    </font>
    <font>
      <b/>
      <sz val="9"/>
      <color rgb="FFFF0000"/>
      <name val="Times New Roman"/>
      <family val="1"/>
      <charset val="162"/>
    </font>
    <font>
      <b/>
      <sz val="8"/>
      <color rgb="FFFF0000"/>
      <name val="Times New Roman"/>
      <family val="1"/>
      <charset val="162"/>
    </font>
    <font>
      <b/>
      <sz val="18"/>
      <color rgb="FFFF0000"/>
      <name val="Times New Roman"/>
      <family val="1"/>
      <charset val="162"/>
    </font>
    <font>
      <b/>
      <sz val="14"/>
      <color rgb="FFFF0000"/>
      <name val="Times New Roman"/>
      <family val="1"/>
      <charset val="162"/>
    </font>
    <font>
      <b/>
      <sz val="12"/>
      <color rgb="FFFF0000"/>
      <name val="Times New Roman"/>
      <family val="1"/>
      <charset val="162"/>
    </font>
    <font>
      <b/>
      <sz val="11"/>
      <color rgb="FFFF0000"/>
      <name val="Times New Roman"/>
      <family val="1"/>
      <charset val="162"/>
    </font>
    <font>
      <b/>
      <sz val="18"/>
      <color rgb="FFFFFF00"/>
      <name val="Times New Roman"/>
      <family val="1"/>
      <charset val="162"/>
    </font>
    <font>
      <b/>
      <sz val="14"/>
      <color theme="1"/>
      <name val="Times New Roman"/>
      <family val="1"/>
      <charset val="162"/>
    </font>
    <font>
      <b/>
      <sz val="9"/>
      <color rgb="FFFFFF00"/>
      <name val="Times New Roman"/>
      <family val="1"/>
      <charset val="162"/>
    </font>
    <font>
      <b/>
      <sz val="10"/>
      <color rgb="FFFFFF00"/>
      <name val="Times New Roman"/>
      <family val="1"/>
      <charset val="162"/>
    </font>
    <font>
      <b/>
      <sz val="8"/>
      <color rgb="FFFFFF00"/>
      <name val="Times New Roman"/>
      <family val="1"/>
      <charset val="162"/>
    </font>
    <font>
      <b/>
      <sz val="12"/>
      <color rgb="FFFFFF00"/>
      <name val="Times New Roman"/>
      <family val="1"/>
      <charset val="162"/>
    </font>
    <font>
      <b/>
      <sz val="14"/>
      <color rgb="FFFFFF00"/>
      <name val="Times New Roman"/>
      <family val="1"/>
      <charset val="162"/>
    </font>
    <font>
      <b/>
      <sz val="16"/>
      <color rgb="FFFFFF00"/>
      <name val="Times New Roman"/>
      <family val="1"/>
      <charset val="162"/>
    </font>
  </fonts>
  <fills count="15">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theme="3" tint="-0.249977111117893"/>
        <bgColor indexed="64"/>
      </patternFill>
    </fill>
    <fill>
      <patternFill patternType="solid">
        <fgColor rgb="FF00B050"/>
        <bgColor indexed="64"/>
      </patternFill>
    </fill>
    <fill>
      <patternFill patternType="solid">
        <fgColor rgb="FFFFC000"/>
        <bgColor indexed="64"/>
      </patternFill>
    </fill>
    <fill>
      <patternFill patternType="solid">
        <fgColor theme="2"/>
        <bgColor indexed="64"/>
      </patternFill>
    </fill>
    <fill>
      <patternFill patternType="solid">
        <fgColor rgb="FFC00000"/>
        <bgColor indexed="64"/>
      </patternFill>
    </fill>
  </fills>
  <borders count="50">
    <border>
      <left/>
      <right/>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top/>
      <bottom style="thin">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medium">
        <color indexed="64"/>
      </right>
      <top/>
      <bottom style="thin">
        <color indexed="64"/>
      </bottom>
      <diagonal/>
    </border>
    <border>
      <left/>
      <right/>
      <top style="thin">
        <color indexed="64"/>
      </top>
      <bottom style="medium">
        <color indexed="64"/>
      </bottom>
      <diagonal/>
    </border>
  </borders>
  <cellStyleXfs count="2">
    <xf numFmtId="0" fontId="0" fillId="0" borderId="0"/>
    <xf numFmtId="0" fontId="13" fillId="0" borderId="0"/>
  </cellStyleXfs>
  <cellXfs count="237">
    <xf numFmtId="0" fontId="0" fillId="0" borderId="0" xfId="0"/>
    <xf numFmtId="0" fontId="1" fillId="0" borderId="3" xfId="0" applyFont="1" applyBorder="1" applyAlignment="1">
      <alignment horizontal="left" vertical="center" wrapText="1"/>
    </xf>
    <xf numFmtId="0" fontId="1" fillId="0" borderId="3" xfId="0" applyFont="1" applyBorder="1" applyAlignment="1">
      <alignment horizontal="center" vertical="center" wrapText="1"/>
    </xf>
    <xf numFmtId="0" fontId="3" fillId="0" borderId="7" xfId="0" applyFont="1" applyBorder="1" applyAlignment="1">
      <alignment horizontal="center" vertical="center" wrapText="1"/>
    </xf>
    <xf numFmtId="0" fontId="11" fillId="5" borderId="3" xfId="0" applyFont="1" applyFill="1" applyBorder="1" applyAlignment="1">
      <alignment horizontal="center" vertical="center" wrapText="1"/>
    </xf>
    <xf numFmtId="0" fontId="11" fillId="0" borderId="3" xfId="0" applyFont="1" applyBorder="1" applyAlignment="1">
      <alignment horizontal="center" vertical="center" wrapText="1"/>
    </xf>
    <xf numFmtId="14" fontId="3" fillId="0" borderId="2" xfId="0" applyNumberFormat="1" applyFont="1" applyBorder="1" applyAlignment="1">
      <alignment horizontal="center" vertical="center" wrapText="1"/>
    </xf>
    <xf numFmtId="0" fontId="11" fillId="0" borderId="16" xfId="0" applyFont="1" applyBorder="1" applyAlignment="1">
      <alignment horizontal="left" vertical="center" wrapText="1"/>
    </xf>
    <xf numFmtId="164" fontId="12" fillId="7" borderId="3" xfId="0" applyNumberFormat="1" applyFont="1" applyFill="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17" fillId="0" borderId="20" xfId="1" applyFont="1" applyBorder="1" applyAlignment="1">
      <alignment horizontal="center" vertical="center"/>
    </xf>
    <xf numFmtId="0" fontId="17" fillId="8" borderId="20" xfId="1" applyFont="1" applyFill="1" applyBorder="1" applyAlignment="1">
      <alignment horizontal="center" vertical="center"/>
    </xf>
    <xf numFmtId="0" fontId="18" fillId="6" borderId="20" xfId="1" applyFont="1" applyFill="1" applyBorder="1" applyAlignment="1">
      <alignment horizontal="center" vertical="center"/>
    </xf>
    <xf numFmtId="0" fontId="18" fillId="6" borderId="16" xfId="1" applyFont="1" applyFill="1" applyBorder="1" applyAlignment="1">
      <alignment horizontal="center" vertical="center"/>
    </xf>
    <xf numFmtId="0" fontId="17" fillId="0" borderId="3" xfId="1" applyFont="1" applyBorder="1" applyAlignment="1">
      <alignment horizontal="center" vertical="center"/>
    </xf>
    <xf numFmtId="0" fontId="17" fillId="8" borderId="3" xfId="1" applyFont="1" applyFill="1" applyBorder="1" applyAlignment="1">
      <alignment horizontal="center" vertical="center"/>
    </xf>
    <xf numFmtId="0" fontId="18" fillId="6" borderId="22" xfId="1" applyFont="1" applyFill="1" applyBorder="1" applyAlignment="1">
      <alignment horizontal="center" vertical="center"/>
    </xf>
    <xf numFmtId="0" fontId="17" fillId="11" borderId="3" xfId="1" applyFont="1" applyFill="1" applyBorder="1" applyAlignment="1">
      <alignment horizontal="center" vertical="center"/>
    </xf>
    <xf numFmtId="0" fontId="17" fillId="8" borderId="22" xfId="1" applyFont="1" applyFill="1" applyBorder="1" applyAlignment="1">
      <alignment horizontal="center" vertical="center"/>
    </xf>
    <xf numFmtId="0" fontId="17" fillId="0" borderId="3" xfId="1" applyFont="1" applyBorder="1" applyAlignment="1">
      <alignment horizontal="center" vertical="center" wrapText="1"/>
    </xf>
    <xf numFmtId="0" fontId="17" fillId="0" borderId="22" xfId="1" applyFont="1" applyBorder="1" applyAlignment="1">
      <alignment horizontal="center" vertical="center" wrapText="1"/>
    </xf>
    <xf numFmtId="0" fontId="17" fillId="0" borderId="3" xfId="1" applyFont="1" applyFill="1" applyBorder="1" applyAlignment="1">
      <alignment horizontal="center" vertical="center"/>
    </xf>
    <xf numFmtId="0" fontId="17" fillId="0" borderId="22" xfId="1" applyFont="1" applyFill="1" applyBorder="1" applyAlignment="1">
      <alignment horizontal="center" vertical="center"/>
    </xf>
    <xf numFmtId="0" fontId="15" fillId="5" borderId="0" xfId="1" applyFont="1" applyFill="1" applyAlignment="1">
      <alignment vertical="top"/>
    </xf>
    <xf numFmtId="0" fontId="20" fillId="5" borderId="0" xfId="1" applyFont="1" applyFill="1" applyAlignment="1">
      <alignment vertical="top"/>
    </xf>
    <xf numFmtId="0" fontId="22" fillId="0" borderId="3" xfId="0" applyNumberFormat="1" applyFont="1" applyFill="1" applyBorder="1" applyAlignment="1" applyProtection="1">
      <alignment horizontal="center" vertical="center" wrapText="1"/>
    </xf>
    <xf numFmtId="0" fontId="17" fillId="12" borderId="3" xfId="1" applyFont="1" applyFill="1" applyBorder="1" applyAlignment="1">
      <alignment horizontal="center" vertical="center"/>
    </xf>
    <xf numFmtId="0" fontId="17" fillId="9" borderId="3" xfId="1" applyFont="1" applyFill="1" applyBorder="1" applyAlignment="1">
      <alignment horizontal="center" vertical="center"/>
    </xf>
    <xf numFmtId="0" fontId="24" fillId="12" borderId="20" xfId="1" applyFont="1" applyFill="1" applyBorder="1" applyAlignment="1">
      <alignment horizontal="center" vertical="center"/>
    </xf>
    <xf numFmtId="0" fontId="24" fillId="12" borderId="22" xfId="1" applyFont="1" applyFill="1" applyBorder="1" applyAlignment="1">
      <alignment horizontal="center" vertical="center"/>
    </xf>
    <xf numFmtId="0" fontId="23" fillId="0" borderId="3" xfId="0" applyFont="1" applyBorder="1" applyAlignment="1">
      <alignment horizontal="center" vertical="center" wrapText="1"/>
    </xf>
    <xf numFmtId="0" fontId="32" fillId="0" borderId="0" xfId="0" applyFont="1"/>
    <xf numFmtId="0" fontId="32" fillId="0" borderId="0" xfId="0" applyFont="1" applyAlignment="1">
      <alignment horizontal="left" vertical="center" indent="8"/>
    </xf>
    <xf numFmtId="0" fontId="29" fillId="0" borderId="0" xfId="0" applyFont="1"/>
    <xf numFmtId="0" fontId="28" fillId="0" borderId="0" xfId="0" applyFont="1" applyAlignment="1">
      <alignment horizontal="center"/>
    </xf>
    <xf numFmtId="0" fontId="0" fillId="0" borderId="0" xfId="0" applyAlignment="1">
      <alignment wrapText="1"/>
    </xf>
    <xf numFmtId="0" fontId="0" fillId="0" borderId="0" xfId="0" quotePrefix="1" applyNumberFormat="1"/>
    <xf numFmtId="0" fontId="0" fillId="0" borderId="0" xfId="0" applyAlignment="1"/>
    <xf numFmtId="0" fontId="0" fillId="0" borderId="0" xfId="0" applyAlignment="1">
      <alignment vertical="center"/>
    </xf>
    <xf numFmtId="0" fontId="32" fillId="0" borderId="0" xfId="0" applyFont="1" applyAlignment="1">
      <alignment vertical="center"/>
    </xf>
    <xf numFmtId="0" fontId="26" fillId="0" borderId="0" xfId="0" applyFont="1"/>
    <xf numFmtId="0" fontId="33" fillId="0" borderId="3" xfId="0" applyFont="1" applyBorder="1" applyAlignment="1">
      <alignment horizontal="center" vertical="top"/>
    </xf>
    <xf numFmtId="0" fontId="25" fillId="0" borderId="0" xfId="0" applyFont="1"/>
    <xf numFmtId="0" fontId="34" fillId="0" borderId="3" xfId="0" applyFont="1" applyBorder="1" applyAlignment="1">
      <alignment horizontal="left" vertical="center" wrapText="1"/>
    </xf>
    <xf numFmtId="0" fontId="34" fillId="5" borderId="3" xfId="0" applyFont="1" applyFill="1" applyBorder="1" applyAlignment="1">
      <alignment horizontal="center" vertical="center" wrapText="1"/>
    </xf>
    <xf numFmtId="0" fontId="34" fillId="5" borderId="3" xfId="0" applyFont="1" applyFill="1" applyBorder="1" applyAlignment="1">
      <alignment horizontal="left" vertical="center" wrapText="1"/>
    </xf>
    <xf numFmtId="0" fontId="31" fillId="0" borderId="0" xfId="1" applyFont="1"/>
    <xf numFmtId="0" fontId="35" fillId="6" borderId="0" xfId="1" applyFont="1" applyFill="1" applyAlignment="1">
      <alignment horizontal="center"/>
    </xf>
    <xf numFmtId="0" fontId="31" fillId="0" borderId="0" xfId="1" applyFont="1" applyAlignment="1">
      <alignment horizontal="center"/>
    </xf>
    <xf numFmtId="0" fontId="30" fillId="13" borderId="3" xfId="1" applyFont="1" applyFill="1" applyBorder="1" applyAlignment="1">
      <alignment horizontal="center" textRotation="90" wrapText="1"/>
    </xf>
    <xf numFmtId="0" fontId="30" fillId="13" borderId="3" xfId="1" applyFont="1" applyFill="1" applyBorder="1" applyAlignment="1">
      <alignment horizontal="center" vertical="center" wrapText="1"/>
    </xf>
    <xf numFmtId="0" fontId="30" fillId="0" borderId="0" xfId="1" applyFont="1"/>
    <xf numFmtId="0" fontId="35" fillId="6" borderId="3" xfId="1" applyFont="1" applyFill="1" applyBorder="1" applyAlignment="1">
      <alignment horizontal="center"/>
    </xf>
    <xf numFmtId="0" fontId="30" fillId="13" borderId="3" xfId="1" applyFont="1" applyFill="1" applyBorder="1" applyAlignment="1">
      <alignment horizontal="center" vertical="center" textRotation="90" wrapText="1"/>
    </xf>
    <xf numFmtId="0" fontId="31" fillId="0" borderId="0" xfId="1" applyFont="1" applyFill="1" applyAlignment="1">
      <alignment horizontal="center"/>
    </xf>
    <xf numFmtId="0" fontId="28" fillId="0" borderId="6" xfId="0" applyFont="1" applyBorder="1" applyAlignment="1">
      <alignment horizontal="center" vertical="center"/>
    </xf>
    <xf numFmtId="0" fontId="28" fillId="0" borderId="23" xfId="0" applyFont="1" applyBorder="1" applyAlignment="1">
      <alignment horizontal="center" vertical="center"/>
    </xf>
    <xf numFmtId="0" fontId="30" fillId="13" borderId="3" xfId="1" applyFont="1" applyFill="1" applyBorder="1" applyAlignment="1">
      <alignment horizontal="center" vertical="center" wrapText="1"/>
    </xf>
    <xf numFmtId="0" fontId="31" fillId="0" borderId="3" xfId="1" applyFont="1" applyBorder="1" applyAlignment="1">
      <alignment horizontal="center" vertical="center"/>
    </xf>
    <xf numFmtId="0" fontId="31" fillId="0" borderId="3" xfId="1" applyFont="1" applyBorder="1" applyAlignment="1">
      <alignment horizontal="center" vertical="center" textRotation="90"/>
    </xf>
    <xf numFmtId="0" fontId="31" fillId="0" borderId="3" xfId="1" applyFont="1" applyBorder="1" applyAlignment="1">
      <alignment horizontal="center" vertical="center" wrapText="1"/>
    </xf>
    <xf numFmtId="0" fontId="30" fillId="0" borderId="3" xfId="1" applyFont="1" applyFill="1" applyBorder="1" applyAlignment="1">
      <alignment horizontal="center" vertical="center"/>
    </xf>
    <xf numFmtId="0" fontId="30" fillId="0" borderId="3" xfId="1" applyFont="1" applyBorder="1" applyAlignment="1">
      <alignment horizontal="center" vertical="center" wrapText="1"/>
    </xf>
    <xf numFmtId="0" fontId="34" fillId="0" borderId="3" xfId="0" applyFont="1" applyBorder="1" applyAlignment="1">
      <alignment horizontal="center" vertical="center" wrapText="1"/>
    </xf>
    <xf numFmtId="1" fontId="11" fillId="0" borderId="3" xfId="0" applyNumberFormat="1" applyFont="1" applyFill="1" applyBorder="1" applyAlignment="1">
      <alignment horizontal="center" vertical="center" wrapText="1"/>
    </xf>
    <xf numFmtId="1" fontId="11" fillId="5" borderId="3" xfId="0" applyNumberFormat="1" applyFont="1" applyFill="1" applyBorder="1" applyAlignment="1">
      <alignment horizontal="center" vertical="center" wrapText="1"/>
    </xf>
    <xf numFmtId="1" fontId="37" fillId="5" borderId="3" xfId="0" applyNumberFormat="1" applyFont="1" applyFill="1" applyBorder="1" applyAlignment="1">
      <alignment horizontal="center" vertical="center" wrapText="1"/>
    </xf>
    <xf numFmtId="0" fontId="4" fillId="0" borderId="3" xfId="0" applyFont="1" applyBorder="1" applyAlignment="1">
      <alignment horizontal="center" vertical="center" wrapText="1"/>
    </xf>
    <xf numFmtId="0" fontId="38" fillId="0" borderId="3" xfId="0" applyFont="1" applyBorder="1" applyAlignment="1">
      <alignment horizontal="center" vertical="center" wrapText="1"/>
    </xf>
    <xf numFmtId="0" fontId="40" fillId="0" borderId="3" xfId="0" applyFont="1" applyBorder="1" applyAlignment="1" applyProtection="1">
      <alignment horizontal="center" vertical="center" wrapText="1"/>
      <protection locked="0"/>
    </xf>
    <xf numFmtId="0" fontId="31" fillId="0" borderId="3" xfId="1" applyFont="1" applyBorder="1" applyAlignment="1">
      <alignment horizontal="center" vertical="center" wrapText="1"/>
    </xf>
    <xf numFmtId="0" fontId="30" fillId="13" borderId="3" xfId="1" applyFont="1" applyFill="1" applyBorder="1" applyAlignment="1">
      <alignment horizontal="center" textRotation="90" wrapText="1"/>
    </xf>
    <xf numFmtId="0" fontId="30" fillId="13" borderId="3" xfId="1" applyFont="1" applyFill="1" applyBorder="1" applyAlignment="1">
      <alignment horizontal="center" vertical="center" wrapText="1"/>
    </xf>
    <xf numFmtId="0" fontId="30" fillId="13" borderId="3" xfId="1" applyFont="1" applyFill="1" applyBorder="1" applyAlignment="1">
      <alignment horizontal="center" vertical="center" wrapText="1"/>
    </xf>
    <xf numFmtId="0" fontId="31" fillId="0" borderId="3" xfId="1" applyNumberFormat="1" applyFont="1" applyBorder="1" applyAlignment="1">
      <alignment horizontal="center" vertical="center" wrapText="1"/>
    </xf>
    <xf numFmtId="0" fontId="30" fillId="9" borderId="3" xfId="1" applyFont="1" applyFill="1" applyBorder="1" applyAlignment="1">
      <alignment horizontal="center" textRotation="90"/>
    </xf>
    <xf numFmtId="0" fontId="30" fillId="9" borderId="3" xfId="1" applyFont="1" applyFill="1" applyBorder="1" applyAlignment="1">
      <alignment horizontal="center" textRotation="90" wrapText="1"/>
    </xf>
    <xf numFmtId="0" fontId="30" fillId="9" borderId="3" xfId="1" applyFont="1" applyFill="1" applyBorder="1" applyAlignment="1">
      <alignment horizontal="center" vertical="center" wrapText="1"/>
    </xf>
    <xf numFmtId="0" fontId="30" fillId="9" borderId="3" xfId="1" applyFont="1" applyFill="1" applyBorder="1" applyAlignment="1">
      <alignment horizontal="center" vertical="center" textRotation="90" wrapText="1"/>
    </xf>
    <xf numFmtId="0" fontId="3" fillId="9" borderId="1" xfId="0" applyFont="1" applyFill="1" applyBorder="1" applyAlignment="1">
      <alignment horizontal="center" vertical="center" wrapText="1"/>
    </xf>
    <xf numFmtId="0" fontId="3" fillId="9" borderId="5" xfId="0" applyFont="1" applyFill="1" applyBorder="1" applyAlignment="1">
      <alignment horizontal="center" vertical="center" wrapText="1"/>
    </xf>
    <xf numFmtId="0" fontId="30" fillId="13" borderId="3" xfId="1" applyFont="1" applyFill="1" applyBorder="1" applyAlignment="1">
      <alignment horizontal="center" vertical="center" wrapText="1"/>
    </xf>
    <xf numFmtId="0" fontId="31" fillId="0" borderId="3" xfId="1" applyFont="1" applyBorder="1" applyAlignment="1">
      <alignment horizontal="center" vertical="center" wrapText="1"/>
    </xf>
    <xf numFmtId="0" fontId="17" fillId="0" borderId="3" xfId="0" applyFont="1" applyFill="1" applyBorder="1" applyAlignment="1">
      <alignment horizontal="center"/>
    </xf>
    <xf numFmtId="0" fontId="28" fillId="12" borderId="3" xfId="0" applyFont="1" applyFill="1" applyBorder="1" applyAlignment="1">
      <alignment vertical="center"/>
    </xf>
    <xf numFmtId="0" fontId="0" fillId="0" borderId="3" xfId="0" applyBorder="1" applyAlignment="1">
      <alignment horizontal="left" vertical="center" wrapText="1"/>
    </xf>
    <xf numFmtId="0" fontId="0" fillId="0" borderId="3" xfId="0" applyFill="1" applyBorder="1" applyAlignment="1">
      <alignment wrapText="1"/>
    </xf>
    <xf numFmtId="0" fontId="0" fillId="0" borderId="3" xfId="0" applyBorder="1" applyAlignment="1">
      <alignment wrapText="1"/>
    </xf>
    <xf numFmtId="0" fontId="0" fillId="0" borderId="3" xfId="0" applyFill="1" applyBorder="1" applyAlignment="1">
      <alignment vertical="center"/>
    </xf>
    <xf numFmtId="0" fontId="0" fillId="0" borderId="3" xfId="0" applyFill="1" applyBorder="1"/>
    <xf numFmtId="0" fontId="0" fillId="0" borderId="3" xfId="0" applyFill="1" applyBorder="1" applyAlignment="1">
      <alignment vertical="center" wrapText="1"/>
    </xf>
    <xf numFmtId="0" fontId="31" fillId="0" borderId="34" xfId="1" applyFont="1" applyBorder="1" applyAlignment="1">
      <alignment horizontal="center" vertical="center"/>
    </xf>
    <xf numFmtId="0" fontId="31" fillId="0" borderId="2" xfId="1" applyFont="1" applyBorder="1" applyAlignment="1">
      <alignment horizontal="center" vertical="center"/>
    </xf>
    <xf numFmtId="0" fontId="35" fillId="6" borderId="3" xfId="1" applyFont="1" applyFill="1" applyBorder="1" applyAlignment="1">
      <alignment horizontal="center"/>
    </xf>
    <xf numFmtId="0" fontId="31" fillId="0" borderId="3" xfId="1" applyFont="1" applyBorder="1" applyAlignment="1">
      <alignment horizontal="left"/>
    </xf>
    <xf numFmtId="0" fontId="35" fillId="6" borderId="3" xfId="1" applyFont="1" applyFill="1" applyBorder="1" applyAlignment="1">
      <alignment horizontal="center" vertical="center"/>
    </xf>
    <xf numFmtId="0" fontId="31" fillId="0" borderId="3" xfId="1" applyFont="1" applyBorder="1" applyAlignment="1">
      <alignment horizontal="left" vertical="center" wrapText="1"/>
    </xf>
    <xf numFmtId="0" fontId="31" fillId="0" borderId="3" xfId="1" applyFont="1" applyBorder="1" applyAlignment="1">
      <alignment horizontal="left" wrapText="1"/>
    </xf>
    <xf numFmtId="0" fontId="31" fillId="0" borderId="34" xfId="1" applyFont="1" applyBorder="1" applyAlignment="1">
      <alignment horizontal="center" vertical="center" textRotation="90"/>
    </xf>
    <xf numFmtId="0" fontId="31" fillId="0" borderId="2" xfId="1" applyFont="1" applyBorder="1" applyAlignment="1">
      <alignment horizontal="center" vertical="center" textRotation="90"/>
    </xf>
    <xf numFmtId="0" fontId="31" fillId="0" borderId="34" xfId="1" applyFont="1" applyBorder="1" applyAlignment="1">
      <alignment horizontal="center" vertical="center" wrapText="1"/>
    </xf>
    <xf numFmtId="0" fontId="31" fillId="0" borderId="2" xfId="1" applyFont="1" applyBorder="1" applyAlignment="1">
      <alignment horizontal="center" vertical="center" wrapText="1"/>
    </xf>
    <xf numFmtId="0" fontId="31" fillId="0" borderId="3" xfId="1" applyFont="1" applyBorder="1" applyAlignment="1">
      <alignment horizontal="center" vertical="center"/>
    </xf>
    <xf numFmtId="1" fontId="30" fillId="13" borderId="3" xfId="1" applyNumberFormat="1" applyFont="1" applyFill="1" applyBorder="1" applyAlignment="1">
      <alignment horizontal="center" vertical="center"/>
    </xf>
    <xf numFmtId="1" fontId="37" fillId="5" borderId="34" xfId="0" applyNumberFormat="1" applyFont="1" applyFill="1" applyBorder="1" applyAlignment="1">
      <alignment horizontal="center" vertical="center" wrapText="1"/>
    </xf>
    <xf numFmtId="1" fontId="37" fillId="5" borderId="2" xfId="0" applyNumberFormat="1" applyFont="1" applyFill="1" applyBorder="1" applyAlignment="1">
      <alignment horizontal="center" vertical="center" wrapText="1"/>
    </xf>
    <xf numFmtId="0" fontId="31" fillId="11" borderId="3" xfId="1" applyFont="1" applyFill="1" applyBorder="1" applyAlignment="1">
      <alignment horizontal="center"/>
    </xf>
    <xf numFmtId="0" fontId="31" fillId="9" borderId="3" xfId="1" applyFont="1" applyFill="1" applyBorder="1" applyAlignment="1">
      <alignment horizontal="center"/>
    </xf>
    <xf numFmtId="0" fontId="31" fillId="6" borderId="3" xfId="1" applyFont="1" applyFill="1" applyBorder="1" applyAlignment="1">
      <alignment horizontal="center"/>
    </xf>
    <xf numFmtId="0" fontId="31" fillId="12" borderId="3" xfId="1" applyFont="1" applyFill="1" applyBorder="1" applyAlignment="1">
      <alignment horizontal="center"/>
    </xf>
    <xf numFmtId="0" fontId="31" fillId="8" borderId="3" xfId="1" applyFont="1" applyFill="1" applyBorder="1" applyAlignment="1">
      <alignment horizontal="center"/>
    </xf>
    <xf numFmtId="0" fontId="50" fillId="0" borderId="0" xfId="1" applyFont="1" applyAlignment="1">
      <alignment horizontal="center"/>
    </xf>
    <xf numFmtId="0" fontId="30" fillId="0" borderId="3" xfId="1" applyFont="1" applyBorder="1" applyAlignment="1">
      <alignment horizontal="left"/>
    </xf>
    <xf numFmtId="0" fontId="30" fillId="6" borderId="3" xfId="1" applyFont="1" applyFill="1" applyBorder="1" applyAlignment="1">
      <alignment horizontal="center"/>
    </xf>
    <xf numFmtId="0" fontId="31" fillId="0" borderId="3" xfId="1" applyFont="1" applyBorder="1" applyAlignment="1">
      <alignment horizontal="left" vertical="center"/>
    </xf>
    <xf numFmtId="0" fontId="31" fillId="0" borderId="3" xfId="1" applyFont="1" applyBorder="1" applyAlignment="1">
      <alignment horizontal="center" vertical="center" textRotation="90"/>
    </xf>
    <xf numFmtId="0" fontId="31" fillId="0" borderId="3" xfId="1" applyFont="1" applyBorder="1" applyAlignment="1">
      <alignment horizontal="center" vertical="center" wrapText="1"/>
    </xf>
    <xf numFmtId="1" fontId="31" fillId="0" borderId="3" xfId="1" applyNumberFormat="1" applyFont="1" applyBorder="1" applyAlignment="1">
      <alignment horizontal="center" vertical="center"/>
    </xf>
    <xf numFmtId="1" fontId="34" fillId="5" borderId="3" xfId="0" applyNumberFormat="1" applyFont="1" applyFill="1" applyBorder="1" applyAlignment="1">
      <alignment horizontal="center" vertical="center" wrapText="1"/>
    </xf>
    <xf numFmtId="14" fontId="31" fillId="0" borderId="3" xfId="1" applyNumberFormat="1" applyFont="1" applyBorder="1" applyAlignment="1">
      <alignment horizontal="center" vertical="center"/>
    </xf>
    <xf numFmtId="0" fontId="30" fillId="0" borderId="3" xfId="1" applyFont="1" applyFill="1" applyBorder="1" applyAlignment="1">
      <alignment horizontal="center" vertical="center" wrapText="1"/>
    </xf>
    <xf numFmtId="0" fontId="30" fillId="0" borderId="3" xfId="1" applyFont="1" applyFill="1" applyBorder="1" applyAlignment="1">
      <alignment horizontal="center" vertical="center"/>
    </xf>
    <xf numFmtId="0" fontId="35" fillId="6" borderId="30" xfId="1" applyFont="1" applyFill="1" applyBorder="1" applyAlignment="1">
      <alignment horizontal="center"/>
    </xf>
    <xf numFmtId="0" fontId="35" fillId="6" borderId="31" xfId="1" applyFont="1" applyFill="1" applyBorder="1" applyAlignment="1">
      <alignment horizontal="center"/>
    </xf>
    <xf numFmtId="0" fontId="35" fillId="6" borderId="32" xfId="1" applyFont="1" applyFill="1" applyBorder="1" applyAlignment="1">
      <alignment horizontal="center"/>
    </xf>
    <xf numFmtId="0" fontId="31" fillId="0" borderId="30" xfId="1" applyFont="1" applyBorder="1" applyAlignment="1">
      <alignment horizontal="left" wrapText="1"/>
    </xf>
    <xf numFmtId="0" fontId="31" fillId="0" borderId="31" xfId="1" applyFont="1" applyBorder="1" applyAlignment="1">
      <alignment horizontal="left" wrapText="1"/>
    </xf>
    <xf numFmtId="0" fontId="31" fillId="0" borderId="32" xfId="1" applyFont="1" applyBorder="1" applyAlignment="1">
      <alignment horizontal="left" wrapText="1"/>
    </xf>
    <xf numFmtId="0" fontId="31" fillId="0" borderId="30" xfId="1" applyFont="1" applyBorder="1" applyAlignment="1">
      <alignment horizontal="left"/>
    </xf>
    <xf numFmtId="0" fontId="31" fillId="0" borderId="31" xfId="1" applyFont="1" applyBorder="1" applyAlignment="1">
      <alignment horizontal="left"/>
    </xf>
    <xf numFmtId="0" fontId="31" fillId="0" borderId="32" xfId="1" applyFont="1" applyBorder="1" applyAlignment="1">
      <alignment horizontal="left"/>
    </xf>
    <xf numFmtId="0" fontId="35" fillId="6" borderId="30" xfId="1" applyFont="1" applyFill="1" applyBorder="1" applyAlignment="1">
      <alignment horizontal="center" vertical="center"/>
    </xf>
    <xf numFmtId="0" fontId="35" fillId="6" borderId="31" xfId="1" applyFont="1" applyFill="1" applyBorder="1" applyAlignment="1">
      <alignment horizontal="center" vertical="center"/>
    </xf>
    <xf numFmtId="0" fontId="35" fillId="6" borderId="32" xfId="1" applyFont="1" applyFill="1" applyBorder="1" applyAlignment="1">
      <alignment horizontal="center" vertical="center"/>
    </xf>
    <xf numFmtId="0" fontId="50" fillId="0" borderId="15" xfId="1" applyFont="1" applyBorder="1" applyAlignment="1">
      <alignment horizontal="center"/>
    </xf>
    <xf numFmtId="0" fontId="30" fillId="13" borderId="3" xfId="1" applyFont="1" applyFill="1" applyBorder="1" applyAlignment="1">
      <alignment horizontal="center" textRotation="90" wrapText="1"/>
    </xf>
    <xf numFmtId="0" fontId="30" fillId="13" borderId="3" xfId="1" applyFont="1" applyFill="1" applyBorder="1" applyAlignment="1">
      <alignment horizontal="center" textRotation="90"/>
    </xf>
    <xf numFmtId="0" fontId="30" fillId="13" borderId="3" xfId="1" applyFont="1" applyFill="1" applyBorder="1" applyAlignment="1">
      <alignment horizontal="center" vertical="center" wrapText="1"/>
    </xf>
    <xf numFmtId="0" fontId="30" fillId="13" borderId="3" xfId="1" applyFont="1" applyFill="1" applyBorder="1" applyAlignment="1">
      <alignment horizontal="center" vertical="center"/>
    </xf>
    <xf numFmtId="0" fontId="36" fillId="13" borderId="3" xfId="1" applyFont="1" applyFill="1" applyBorder="1" applyAlignment="1">
      <alignment horizontal="center"/>
    </xf>
    <xf numFmtId="0" fontId="8" fillId="3" borderId="3" xfId="0" applyFont="1" applyFill="1" applyBorder="1" applyAlignment="1">
      <alignment horizontal="left" vertical="center" wrapText="1"/>
    </xf>
    <xf numFmtId="0" fontId="9" fillId="2" borderId="31" xfId="0" applyFont="1" applyFill="1" applyBorder="1" applyAlignment="1">
      <alignment horizontal="left" vertical="center" wrapText="1"/>
    </xf>
    <xf numFmtId="0" fontId="9" fillId="2" borderId="32" xfId="0" applyFont="1" applyFill="1" applyBorder="1" applyAlignment="1">
      <alignment horizontal="left" vertical="center" wrapText="1"/>
    </xf>
    <xf numFmtId="0" fontId="8" fillId="3" borderId="30" xfId="0" applyFont="1" applyFill="1" applyBorder="1" applyAlignment="1">
      <alignment horizontal="left" vertical="center" wrapText="1"/>
    </xf>
    <xf numFmtId="0" fontId="8" fillId="3" borderId="31" xfId="0" applyFont="1" applyFill="1" applyBorder="1" applyAlignment="1">
      <alignment horizontal="left" vertical="center" wrapText="1"/>
    </xf>
    <xf numFmtId="0" fontId="8" fillId="3" borderId="32" xfId="0" applyFont="1" applyFill="1" applyBorder="1" applyAlignment="1">
      <alignment horizontal="left" vertical="center" wrapText="1"/>
    </xf>
    <xf numFmtId="0" fontId="9" fillId="2" borderId="30" xfId="0" applyFont="1" applyFill="1" applyBorder="1" applyAlignment="1">
      <alignment horizontal="left" vertical="center" wrapText="1"/>
    </xf>
    <xf numFmtId="0" fontId="2" fillId="4" borderId="4"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9" borderId="4"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6" fillId="4" borderId="3" xfId="0" applyFont="1" applyFill="1" applyBorder="1" applyAlignment="1">
      <alignment horizontal="center" vertical="center"/>
    </xf>
    <xf numFmtId="0" fontId="3" fillId="9" borderId="4" xfId="0" applyFont="1" applyFill="1" applyBorder="1" applyAlignment="1">
      <alignment horizontal="center" vertical="center" wrapText="1"/>
    </xf>
    <xf numFmtId="0" fontId="3" fillId="9" borderId="14"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9" borderId="48" xfId="0" applyFont="1" applyFill="1" applyBorder="1" applyAlignment="1">
      <alignment horizontal="center" vertical="center" wrapText="1"/>
    </xf>
    <xf numFmtId="0" fontId="7" fillId="3" borderId="30" xfId="0" applyFont="1" applyFill="1" applyBorder="1" applyAlignment="1">
      <alignment horizontal="left" vertical="center" wrapText="1"/>
    </xf>
    <xf numFmtId="0" fontId="7" fillId="3" borderId="31" xfId="0" applyFont="1" applyFill="1" applyBorder="1" applyAlignment="1">
      <alignment horizontal="left" vertical="center" wrapText="1"/>
    </xf>
    <xf numFmtId="0" fontId="7" fillId="3" borderId="32" xfId="0" applyFont="1" applyFill="1" applyBorder="1" applyAlignment="1">
      <alignment horizontal="left" vertical="center" wrapText="1"/>
    </xf>
    <xf numFmtId="0" fontId="39" fillId="14" borderId="15" xfId="0" applyFont="1" applyFill="1" applyBorder="1" applyAlignment="1">
      <alignment horizontal="left" vertical="center"/>
    </xf>
    <xf numFmtId="0" fontId="5" fillId="14" borderId="15" xfId="0" applyFont="1" applyFill="1" applyBorder="1" applyAlignment="1">
      <alignment horizontal="left" vertical="center"/>
    </xf>
    <xf numFmtId="0" fontId="3" fillId="4" borderId="9"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9" borderId="11" xfId="0" applyFont="1" applyFill="1" applyBorder="1" applyAlignment="1">
      <alignment horizontal="center" vertical="center" wrapText="1"/>
    </xf>
    <xf numFmtId="0" fontId="3" fillId="9" borderId="12" xfId="0" applyFont="1" applyFill="1" applyBorder="1" applyAlignment="1">
      <alignment horizontal="center" vertical="center" wrapText="1"/>
    </xf>
    <xf numFmtId="0" fontId="2" fillId="7" borderId="49" xfId="0" applyFont="1" applyFill="1" applyBorder="1" applyAlignment="1">
      <alignment horizontal="left" vertical="center"/>
    </xf>
    <xf numFmtId="0" fontId="2" fillId="4" borderId="1"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 xfId="0" applyFont="1" applyFill="1" applyBorder="1" applyAlignment="1">
      <alignment horizontal="center" vertical="center" wrapText="1"/>
    </xf>
    <xf numFmtId="0" fontId="14" fillId="5" borderId="8" xfId="1" applyFont="1" applyFill="1" applyBorder="1" applyAlignment="1">
      <alignment horizontal="center"/>
    </xf>
    <xf numFmtId="0" fontId="14" fillId="5" borderId="13" xfId="1" applyFont="1" applyFill="1" applyBorder="1" applyAlignment="1">
      <alignment horizontal="center"/>
    </xf>
    <xf numFmtId="0" fontId="14" fillId="5" borderId="24" xfId="1" applyFont="1" applyFill="1" applyBorder="1" applyAlignment="1">
      <alignment horizontal="center"/>
    </xf>
    <xf numFmtId="0" fontId="16" fillId="10" borderId="19" xfId="1" applyFont="1" applyFill="1" applyBorder="1" applyAlignment="1">
      <alignment horizontal="center" vertical="center" textRotation="90"/>
    </xf>
    <xf numFmtId="0" fontId="16" fillId="10" borderId="21" xfId="1" applyFont="1" applyFill="1" applyBorder="1" applyAlignment="1">
      <alignment horizontal="center" vertical="center" textRotation="90"/>
    </xf>
    <xf numFmtId="0" fontId="16" fillId="10" borderId="6" xfId="1" applyFont="1" applyFill="1" applyBorder="1" applyAlignment="1">
      <alignment horizontal="center" vertical="center"/>
    </xf>
    <xf numFmtId="0" fontId="16" fillId="10" borderId="23" xfId="1" applyFont="1" applyFill="1" applyBorder="1" applyAlignment="1">
      <alignment horizontal="center" vertical="center"/>
    </xf>
    <xf numFmtId="0" fontId="19" fillId="0" borderId="25" xfId="1" applyFont="1" applyBorder="1" applyAlignment="1">
      <alignment horizontal="center" vertical="center" wrapText="1"/>
    </xf>
    <xf numFmtId="0" fontId="19" fillId="0" borderId="26" xfId="1" applyFont="1" applyBorder="1" applyAlignment="1">
      <alignment horizontal="center" vertical="center"/>
    </xf>
    <xf numFmtId="0" fontId="19" fillId="0" borderId="27" xfId="1" applyFont="1" applyBorder="1" applyAlignment="1">
      <alignment horizontal="center" vertical="center"/>
    </xf>
    <xf numFmtId="0" fontId="19" fillId="0" borderId="18" xfId="1" applyFont="1" applyBorder="1" applyAlignment="1">
      <alignment horizontal="center" vertical="center"/>
    </xf>
    <xf numFmtId="0" fontId="19" fillId="0" borderId="0" xfId="1" applyFont="1" applyBorder="1" applyAlignment="1">
      <alignment horizontal="center" vertical="center"/>
    </xf>
    <xf numFmtId="0" fontId="19" fillId="0" borderId="28" xfId="1" applyFont="1" applyBorder="1" applyAlignment="1">
      <alignment horizontal="center" vertical="center"/>
    </xf>
    <xf numFmtId="0" fontId="19" fillId="0" borderId="10" xfId="1" applyFont="1" applyBorder="1" applyAlignment="1">
      <alignment horizontal="center" vertical="center"/>
    </xf>
    <xf numFmtId="0" fontId="19" fillId="0" borderId="17" xfId="1" applyFont="1" applyBorder="1" applyAlignment="1">
      <alignment horizontal="center" vertical="center"/>
    </xf>
    <xf numFmtId="0" fontId="19" fillId="0" borderId="29" xfId="1" applyFont="1" applyBorder="1" applyAlignment="1">
      <alignment horizontal="center" vertical="center"/>
    </xf>
    <xf numFmtId="0" fontId="25" fillId="0" borderId="3" xfId="0" applyFont="1" applyBorder="1" applyAlignment="1">
      <alignment horizontal="center" vertical="distributed"/>
    </xf>
    <xf numFmtId="0" fontId="25" fillId="0" borderId="3" xfId="0" applyFont="1" applyBorder="1" applyAlignment="1">
      <alignment horizontal="center" vertical="justify" wrapText="1"/>
    </xf>
    <xf numFmtId="0" fontId="25" fillId="0" borderId="3" xfId="0" applyFont="1" applyBorder="1" applyAlignment="1">
      <alignment horizontal="center" vertical="center"/>
    </xf>
    <xf numFmtId="0" fontId="27" fillId="9" borderId="3" xfId="0" applyFont="1" applyFill="1" applyBorder="1" applyAlignment="1">
      <alignment horizontal="center"/>
    </xf>
    <xf numFmtId="0" fontId="27" fillId="0" borderId="3" xfId="0" applyFont="1" applyBorder="1" applyAlignment="1">
      <alignment horizontal="center"/>
    </xf>
    <xf numFmtId="0" fontId="26" fillId="0" borderId="3" xfId="0" applyFont="1" applyBorder="1" applyAlignment="1">
      <alignment horizontal="left" wrapText="1"/>
    </xf>
    <xf numFmtId="0" fontId="26" fillId="0" borderId="3" xfId="0" applyFont="1" applyBorder="1" applyAlignment="1">
      <alignment horizontal="left"/>
    </xf>
    <xf numFmtId="0" fontId="27" fillId="6" borderId="3" xfId="0" applyFont="1" applyFill="1" applyBorder="1" applyAlignment="1">
      <alignment horizontal="center"/>
    </xf>
    <xf numFmtId="0" fontId="27" fillId="8" borderId="3" xfId="0" applyFont="1" applyFill="1" applyBorder="1" applyAlignment="1">
      <alignment horizontal="center"/>
    </xf>
    <xf numFmtId="0" fontId="27" fillId="12" borderId="3" xfId="0" applyFont="1" applyFill="1" applyBorder="1" applyAlignment="1">
      <alignment horizontal="center"/>
    </xf>
    <xf numFmtId="0" fontId="28" fillId="0" borderId="46" xfId="0" applyFont="1" applyBorder="1" applyAlignment="1">
      <alignment horizontal="center" vertical="center"/>
    </xf>
    <xf numFmtId="0" fontId="28" fillId="0" borderId="7" xfId="0" applyFont="1" applyBorder="1" applyAlignment="1">
      <alignment horizontal="center" vertical="center"/>
    </xf>
    <xf numFmtId="0" fontId="28" fillId="0" borderId="38" xfId="0" applyFont="1" applyBorder="1" applyAlignment="1">
      <alignment horizontal="center" vertical="center"/>
    </xf>
    <xf numFmtId="0" fontId="28" fillId="0" borderId="40" xfId="0" applyFont="1" applyBorder="1" applyAlignment="1">
      <alignment horizontal="center" vertical="center"/>
    </xf>
    <xf numFmtId="0" fontId="0" fillId="11" borderId="42" xfId="0" applyFill="1" applyBorder="1" applyAlignment="1">
      <alignment horizontal="center" vertical="center"/>
    </xf>
    <xf numFmtId="0" fontId="0" fillId="11" borderId="2" xfId="0" applyFill="1" applyBorder="1" applyAlignment="1">
      <alignment horizontal="center" vertical="center"/>
    </xf>
    <xf numFmtId="0" fontId="0" fillId="9" borderId="34" xfId="0" applyFill="1" applyBorder="1" applyAlignment="1">
      <alignment horizontal="center" vertical="center"/>
    </xf>
    <xf numFmtId="0" fontId="0" fillId="9" borderId="41" xfId="0" applyFill="1" applyBorder="1" applyAlignment="1">
      <alignment horizontal="center" vertical="center"/>
    </xf>
    <xf numFmtId="0" fontId="0" fillId="0" borderId="43" xfId="0" applyBorder="1" applyAlignment="1">
      <alignment horizontal="left" vertical="top" wrapText="1"/>
    </xf>
    <xf numFmtId="0" fontId="0" fillId="0" borderId="44" xfId="0" applyBorder="1" applyAlignment="1">
      <alignment horizontal="left" vertical="top" wrapText="1"/>
    </xf>
    <xf numFmtId="0" fontId="0" fillId="0" borderId="45" xfId="0" applyBorder="1" applyAlignment="1">
      <alignment horizontal="left" vertical="top" wrapText="1"/>
    </xf>
    <xf numFmtId="0" fontId="0" fillId="0" borderId="44" xfId="0" applyBorder="1" applyAlignment="1">
      <alignment horizontal="left" vertical="top"/>
    </xf>
    <xf numFmtId="0" fontId="0" fillId="0" borderId="45" xfId="0" applyBorder="1" applyAlignment="1">
      <alignment horizontal="left" vertical="top"/>
    </xf>
    <xf numFmtId="0" fontId="0" fillId="0" borderId="42" xfId="0" applyBorder="1" applyAlignment="1">
      <alignment horizontal="left" vertical="top" wrapText="1"/>
    </xf>
    <xf numFmtId="0" fontId="0" fillId="0" borderId="33" xfId="0" applyBorder="1" applyAlignment="1">
      <alignment horizontal="left" vertical="top"/>
    </xf>
    <xf numFmtId="0" fontId="0" fillId="0" borderId="41" xfId="0" applyBorder="1" applyAlignment="1">
      <alignment horizontal="left" vertical="top"/>
    </xf>
    <xf numFmtId="0" fontId="28" fillId="0" borderId="47" xfId="0" applyFont="1" applyBorder="1" applyAlignment="1">
      <alignment horizontal="center" vertical="center"/>
    </xf>
    <xf numFmtId="0" fontId="28" fillId="0" borderId="35" xfId="0" applyFont="1" applyBorder="1" applyAlignment="1">
      <alignment horizontal="center"/>
    </xf>
    <xf numFmtId="0" fontId="28" fillId="0" borderId="36" xfId="0" applyFont="1" applyBorder="1" applyAlignment="1">
      <alignment horizontal="center"/>
    </xf>
    <xf numFmtId="0" fontId="28" fillId="0" borderId="37" xfId="0" applyFont="1" applyBorder="1" applyAlignment="1">
      <alignment horizontal="center"/>
    </xf>
    <xf numFmtId="0" fontId="28" fillId="0" borderId="34" xfId="0" applyFont="1" applyBorder="1" applyAlignment="1">
      <alignment horizontal="center" vertical="center"/>
    </xf>
    <xf numFmtId="0" fontId="28" fillId="0" borderId="41" xfId="0" applyFont="1" applyBorder="1" applyAlignment="1">
      <alignment horizontal="center" vertical="center"/>
    </xf>
    <xf numFmtId="0" fontId="28" fillId="0" borderId="30" xfId="0" applyFont="1" applyBorder="1" applyAlignment="1">
      <alignment horizontal="center"/>
    </xf>
    <xf numFmtId="0" fontId="28" fillId="0" borderId="31" xfId="0" applyFont="1" applyBorder="1" applyAlignment="1">
      <alignment horizontal="center"/>
    </xf>
    <xf numFmtId="0" fontId="28" fillId="0" borderId="39" xfId="0" applyFont="1" applyBorder="1" applyAlignment="1">
      <alignment horizontal="center"/>
    </xf>
    <xf numFmtId="0" fontId="0" fillId="8" borderId="20" xfId="0" applyFill="1" applyBorder="1" applyAlignment="1">
      <alignment horizontal="center" vertical="center"/>
    </xf>
    <xf numFmtId="0" fontId="0" fillId="8" borderId="3" xfId="0" applyFill="1" applyBorder="1" applyAlignment="1">
      <alignment horizontal="center" vertical="center"/>
    </xf>
    <xf numFmtId="0" fontId="0" fillId="8" borderId="6" xfId="0" applyFill="1" applyBorder="1" applyAlignment="1">
      <alignment horizontal="center" vertical="center"/>
    </xf>
    <xf numFmtId="0" fontId="0" fillId="0" borderId="33" xfId="0" applyBorder="1" applyAlignment="1">
      <alignment horizontal="left" vertical="top" wrapText="1"/>
    </xf>
    <xf numFmtId="0" fontId="0" fillId="0" borderId="41" xfId="0" applyBorder="1" applyAlignment="1">
      <alignment horizontal="left" vertical="top" wrapText="1"/>
    </xf>
    <xf numFmtId="0" fontId="0" fillId="0" borderId="20" xfId="0" applyBorder="1" applyAlignment="1">
      <alignment horizontal="left" vertical="top" wrapText="1"/>
    </xf>
    <xf numFmtId="0" fontId="0" fillId="0" borderId="3" xfId="0" applyBorder="1" applyAlignment="1">
      <alignment horizontal="left" vertical="top"/>
    </xf>
    <xf numFmtId="0" fontId="0" fillId="0" borderId="6" xfId="0" applyBorder="1" applyAlignment="1">
      <alignment horizontal="left" vertical="top"/>
    </xf>
    <xf numFmtId="0" fontId="0" fillId="6" borderId="42" xfId="0" applyFill="1" applyBorder="1" applyAlignment="1">
      <alignment horizontal="center" vertical="center"/>
    </xf>
    <xf numFmtId="0" fontId="0" fillId="6" borderId="2" xfId="0" applyFill="1" applyBorder="1" applyAlignment="1">
      <alignment horizontal="center" vertical="center"/>
    </xf>
    <xf numFmtId="0" fontId="0" fillId="12" borderId="34" xfId="0" applyFill="1" applyBorder="1" applyAlignment="1">
      <alignment horizontal="center" vertical="center"/>
    </xf>
    <xf numFmtId="0" fontId="0" fillId="12" borderId="41" xfId="0" applyFill="1" applyBorder="1" applyAlignment="1">
      <alignment horizontal="center" vertical="center"/>
    </xf>
    <xf numFmtId="0" fontId="20" fillId="0" borderId="0" xfId="0" applyFont="1" applyAlignment="1">
      <alignment horizontal="left" vertical="top" wrapText="1"/>
    </xf>
    <xf numFmtId="0" fontId="0" fillId="0" borderId="0" xfId="0" applyAlignment="1">
      <alignment horizontal="left" vertical="top"/>
    </xf>
    <xf numFmtId="0" fontId="41" fillId="12" borderId="3" xfId="0" applyFont="1" applyFill="1" applyBorder="1" applyAlignment="1">
      <alignment horizontal="center"/>
    </xf>
  </cellXfs>
  <cellStyles count="2">
    <cellStyle name="Normal" xfId="0" builtinId="0"/>
    <cellStyle name="Normal 3 2" xfId="1"/>
  </cellStyles>
  <dxfs count="90">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C00000"/>
        </patternFill>
      </fill>
    </dxf>
    <dxf>
      <fill>
        <patternFill patternType="solid">
          <bgColor rgb="FF00B05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C00000"/>
        </patternFill>
      </fill>
    </dxf>
    <dxf>
      <fill>
        <patternFill patternType="solid">
          <bgColor rgb="FF00B05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C00000"/>
        </patternFill>
      </fill>
    </dxf>
    <dxf>
      <fill>
        <patternFill patternType="solid">
          <bgColor rgb="FF00B05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C00000"/>
        </patternFill>
      </fill>
    </dxf>
    <dxf>
      <fill>
        <patternFill patternType="solid">
          <bgColor rgb="FF00B05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C00000"/>
        </patternFill>
      </fill>
    </dxf>
    <dxf>
      <fill>
        <patternFill patternType="solid">
          <bgColor rgb="FF00B05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C00000"/>
        </patternFill>
      </fill>
    </dxf>
    <dxf>
      <fill>
        <patternFill patternType="solid">
          <bgColor rgb="FF00B050"/>
        </patternFill>
      </fill>
    </dxf>
    <dxf>
      <fill>
        <patternFill>
          <bgColor rgb="FFFF0000"/>
        </patternFill>
      </fill>
    </dxf>
    <dxf>
      <fill>
        <patternFill>
          <bgColor rgb="FF92D050"/>
        </patternFill>
      </fill>
    </dxf>
    <dxf>
      <fill>
        <patternFill>
          <bgColor rgb="FFC00000"/>
        </patternFill>
      </fill>
    </dxf>
    <dxf>
      <fill>
        <patternFill>
          <bgColor rgb="FFFFC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2019%20denetimleri\DEN%202%20(PRF)\RAPOR\DASHBOARD%20analiz_19%2004%202019%20V10%20RAPOR%20FORMATI.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eler"/>
      <sheetName val="parametreler (2)"/>
      <sheetName val="Sayfa2"/>
      <sheetName val="Sayfa2 (2)"/>
      <sheetName val="list"/>
      <sheetName val="dash1"/>
      <sheetName val="Support"/>
      <sheetName val="ANKET"/>
      <sheetName val="PİVOT"/>
      <sheetName val="ANKET_DASH"/>
      <sheetName val="ANKET_DASH BAG"/>
      <sheetName val="Sheet1 (3)"/>
      <sheetName val="TABLO1"/>
      <sheetName val="TABLO2"/>
      <sheetName val="TABLO3"/>
      <sheetName val="TABLO4"/>
      <sheetName val="Sayfa3"/>
      <sheetName val="Sayfa1"/>
      <sheetName val="hedefler"/>
    </sheetNames>
    <sheetDataSet>
      <sheetData sheetId="0"/>
      <sheetData sheetId="1" refreshError="1"/>
      <sheetData sheetId="2" refreshError="1"/>
      <sheetData sheetId="3" refreshError="1"/>
      <sheetData sheetId="4"/>
      <sheetData sheetId="5" refreshError="1"/>
      <sheetData sheetId="6">
        <row r="10">
          <cell r="B10" t="str">
            <v>Green</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3"/>
  <sheetViews>
    <sheetView tabSelected="1" zoomScale="85" zoomScaleNormal="85" workbookViewId="0">
      <selection activeCell="B5" sqref="B5:B6"/>
    </sheetView>
  </sheetViews>
  <sheetFormatPr defaultColWidth="9.140625" defaultRowHeight="12.75" x14ac:dyDescent="0.2"/>
  <cols>
    <col min="1" max="1" width="4.7109375" style="48" customWidth="1"/>
    <col min="2" max="2" width="5.7109375" style="46" bestFit="1" customWidth="1"/>
    <col min="3" max="3" width="4.7109375" style="46" customWidth="1"/>
    <col min="4" max="4" width="25" style="46" customWidth="1"/>
    <col min="5" max="5" width="36.28515625" style="46" customWidth="1"/>
    <col min="6" max="11" width="9.140625" style="46"/>
    <col min="12" max="12" width="12.5703125" style="46" customWidth="1"/>
    <col min="13" max="18" width="9.140625" style="46"/>
    <col min="19" max="19" width="14.7109375" style="46" customWidth="1"/>
    <col min="20" max="20" width="20.140625" style="46" customWidth="1"/>
    <col min="21" max="16384" width="9.140625" style="46"/>
  </cols>
  <sheetData>
    <row r="1" spans="1:20" ht="18.75" x14ac:dyDescent="0.3">
      <c r="A1" s="111" t="s">
        <v>640</v>
      </c>
      <c r="B1" s="111"/>
      <c r="C1" s="111"/>
      <c r="D1" s="111"/>
      <c r="E1" s="111"/>
      <c r="F1" s="111"/>
      <c r="G1" s="111"/>
      <c r="H1" s="111"/>
      <c r="I1" s="111"/>
      <c r="J1" s="111"/>
      <c r="K1" s="111"/>
      <c r="L1" s="111"/>
      <c r="M1" s="111"/>
      <c r="N1" s="111"/>
      <c r="O1" s="111"/>
      <c r="P1" s="111"/>
      <c r="Q1" s="111"/>
      <c r="R1" s="111"/>
      <c r="S1" s="111"/>
      <c r="T1" s="111"/>
    </row>
    <row r="2" spans="1:20" x14ac:dyDescent="0.2">
      <c r="A2" s="112"/>
      <c r="B2" s="112"/>
      <c r="C2" s="112"/>
      <c r="D2" s="112"/>
      <c r="E2" s="112"/>
      <c r="F2" s="112"/>
      <c r="G2" s="112"/>
      <c r="H2" s="112"/>
      <c r="I2" s="112"/>
      <c r="J2" s="112"/>
      <c r="K2" s="112"/>
      <c r="L2" s="112"/>
      <c r="M2" s="112"/>
      <c r="N2" s="112"/>
      <c r="O2" s="112"/>
      <c r="P2" s="112"/>
      <c r="Q2" s="112"/>
      <c r="R2" s="112"/>
      <c r="S2" s="112"/>
      <c r="T2" s="112"/>
    </row>
    <row r="3" spans="1:20" s="48" customFormat="1" x14ac:dyDescent="0.2">
      <c r="A3" s="47">
        <v>1</v>
      </c>
      <c r="B3" s="47">
        <v>2</v>
      </c>
      <c r="C3" s="47">
        <v>3</v>
      </c>
      <c r="D3" s="47">
        <v>4</v>
      </c>
      <c r="E3" s="47">
        <v>5</v>
      </c>
      <c r="F3" s="47">
        <v>6</v>
      </c>
      <c r="G3" s="47">
        <v>7</v>
      </c>
      <c r="H3" s="47">
        <v>8</v>
      </c>
      <c r="I3" s="47"/>
      <c r="J3" s="47"/>
      <c r="K3" s="47"/>
      <c r="L3" s="47">
        <v>9</v>
      </c>
      <c r="M3" s="47">
        <v>10</v>
      </c>
      <c r="N3" s="47">
        <v>11</v>
      </c>
      <c r="O3" s="47">
        <v>12</v>
      </c>
      <c r="P3" s="47"/>
      <c r="Q3" s="47"/>
      <c r="R3" s="47"/>
      <c r="S3" s="47">
        <v>13</v>
      </c>
      <c r="T3" s="47">
        <v>14</v>
      </c>
    </row>
    <row r="4" spans="1:20" s="51" customFormat="1" ht="88.5" customHeight="1" x14ac:dyDescent="0.2">
      <c r="A4" s="75" t="s">
        <v>510</v>
      </c>
      <c r="B4" s="76" t="s">
        <v>616</v>
      </c>
      <c r="C4" s="76" t="s">
        <v>617</v>
      </c>
      <c r="D4" s="76" t="s">
        <v>615</v>
      </c>
      <c r="E4" s="77" t="s">
        <v>614</v>
      </c>
      <c r="F4" s="50" t="s">
        <v>589</v>
      </c>
      <c r="G4" s="50" t="s">
        <v>590</v>
      </c>
      <c r="H4" s="50" t="s">
        <v>591</v>
      </c>
      <c r="I4" s="73" t="s">
        <v>600</v>
      </c>
      <c r="J4" s="73" t="s">
        <v>601</v>
      </c>
      <c r="K4" s="81" t="s">
        <v>625</v>
      </c>
      <c r="L4" s="57" t="s">
        <v>626</v>
      </c>
      <c r="M4" s="50" t="s">
        <v>592</v>
      </c>
      <c r="N4" s="50" t="s">
        <v>593</v>
      </c>
      <c r="O4" s="50" t="s">
        <v>594</v>
      </c>
      <c r="P4" s="73" t="s">
        <v>602</v>
      </c>
      <c r="Q4" s="73" t="s">
        <v>603</v>
      </c>
      <c r="R4" s="81" t="s">
        <v>627</v>
      </c>
      <c r="S4" s="57" t="s">
        <v>628</v>
      </c>
      <c r="T4" s="57" t="s">
        <v>588</v>
      </c>
    </row>
    <row r="5" spans="1:20" ht="48" customHeight="1" x14ac:dyDescent="0.2">
      <c r="A5" s="91">
        <v>1</v>
      </c>
      <c r="B5" s="98"/>
      <c r="C5" s="98"/>
      <c r="D5" s="100"/>
      <c r="E5" s="62" t="s">
        <v>641</v>
      </c>
      <c r="F5" s="102"/>
      <c r="G5" s="102"/>
      <c r="H5" s="102"/>
      <c r="I5" s="91"/>
      <c r="J5" s="91"/>
      <c r="K5" s="91"/>
      <c r="L5" s="103" t="e">
        <f>ROUND(AVERAGE(F5:K6),0)</f>
        <v>#DIV/0!</v>
      </c>
      <c r="M5" s="102"/>
      <c r="N5" s="102"/>
      <c r="O5" s="102"/>
      <c r="P5" s="91"/>
      <c r="Q5" s="91"/>
      <c r="R5" s="91"/>
      <c r="S5" s="103" t="e">
        <f>ROUND(AVERAGE(M5:R6),0)</f>
        <v>#DIV/0!</v>
      </c>
      <c r="T5" s="104" t="e">
        <f>'4)Birim Risk Kontrol Eylem Plan'!I5</f>
        <v>#DIV/0!</v>
      </c>
    </row>
    <row r="6" spans="1:20" ht="57" customHeight="1" x14ac:dyDescent="0.2">
      <c r="A6" s="92"/>
      <c r="B6" s="99"/>
      <c r="C6" s="99"/>
      <c r="D6" s="101"/>
      <c r="E6" s="62" t="s">
        <v>642</v>
      </c>
      <c r="F6" s="102"/>
      <c r="G6" s="102"/>
      <c r="H6" s="102"/>
      <c r="I6" s="92"/>
      <c r="J6" s="92"/>
      <c r="K6" s="92"/>
      <c r="L6" s="103"/>
      <c r="M6" s="102"/>
      <c r="N6" s="102"/>
      <c r="O6" s="102"/>
      <c r="P6" s="92"/>
      <c r="Q6" s="92"/>
      <c r="R6" s="92"/>
      <c r="S6" s="103"/>
      <c r="T6" s="105"/>
    </row>
    <row r="7" spans="1:20" ht="57" customHeight="1" x14ac:dyDescent="0.2">
      <c r="A7" s="91">
        <v>2</v>
      </c>
      <c r="B7" s="98"/>
      <c r="C7" s="98"/>
      <c r="D7" s="100"/>
      <c r="E7" s="62" t="s">
        <v>641</v>
      </c>
      <c r="F7" s="102"/>
      <c r="G7" s="102"/>
      <c r="H7" s="102"/>
      <c r="I7" s="91"/>
      <c r="J7" s="91"/>
      <c r="K7" s="91"/>
      <c r="L7" s="103" t="e">
        <f>ROUND(AVERAGE(F7:K8),0)</f>
        <v>#DIV/0!</v>
      </c>
      <c r="M7" s="102"/>
      <c r="N7" s="102"/>
      <c r="O7" s="102"/>
      <c r="P7" s="91"/>
      <c r="Q7" s="91"/>
      <c r="R7" s="91"/>
      <c r="S7" s="103" t="e">
        <f>ROUND(AVERAGE(M7:R8),0)</f>
        <v>#DIV/0!</v>
      </c>
      <c r="T7" s="104" t="e">
        <f>'4)Birim Risk Kontrol Eylem Plan'!I6</f>
        <v>#DIV/0!</v>
      </c>
    </row>
    <row r="8" spans="1:20" ht="57" customHeight="1" x14ac:dyDescent="0.2">
      <c r="A8" s="92"/>
      <c r="B8" s="99"/>
      <c r="C8" s="99"/>
      <c r="D8" s="101"/>
      <c r="E8" s="62" t="s">
        <v>643</v>
      </c>
      <c r="F8" s="102"/>
      <c r="G8" s="102"/>
      <c r="H8" s="102"/>
      <c r="I8" s="92"/>
      <c r="J8" s="92"/>
      <c r="K8" s="92"/>
      <c r="L8" s="103"/>
      <c r="M8" s="102"/>
      <c r="N8" s="102"/>
      <c r="O8" s="102"/>
      <c r="P8" s="92"/>
      <c r="Q8" s="92"/>
      <c r="R8" s="92"/>
      <c r="S8" s="103"/>
      <c r="T8" s="105"/>
    </row>
    <row r="9" spans="1:20" ht="57" customHeight="1" x14ac:dyDescent="0.2">
      <c r="A9" s="91">
        <v>3</v>
      </c>
      <c r="B9" s="98"/>
      <c r="C9" s="98"/>
      <c r="D9" s="100"/>
      <c r="E9" s="62" t="s">
        <v>641</v>
      </c>
      <c r="F9" s="102"/>
      <c r="G9" s="102"/>
      <c r="H9" s="102"/>
      <c r="I9" s="91"/>
      <c r="J9" s="91"/>
      <c r="K9" s="91"/>
      <c r="L9" s="103" t="e">
        <f>ROUND(AVERAGE(F9:K10),0)</f>
        <v>#DIV/0!</v>
      </c>
      <c r="M9" s="102"/>
      <c r="N9" s="102"/>
      <c r="O9" s="102"/>
      <c r="P9" s="91"/>
      <c r="Q9" s="91"/>
      <c r="R9" s="91"/>
      <c r="S9" s="103" t="e">
        <f>ROUND(AVERAGE(M9:R10),0)</f>
        <v>#DIV/0!</v>
      </c>
      <c r="T9" s="104" t="e">
        <f>'4)Birim Risk Kontrol Eylem Plan'!I7</f>
        <v>#DIV/0!</v>
      </c>
    </row>
    <row r="10" spans="1:20" ht="57" customHeight="1" x14ac:dyDescent="0.2">
      <c r="A10" s="92"/>
      <c r="B10" s="99"/>
      <c r="C10" s="99"/>
      <c r="D10" s="101"/>
      <c r="E10" s="62" t="s">
        <v>643</v>
      </c>
      <c r="F10" s="102"/>
      <c r="G10" s="102"/>
      <c r="H10" s="102"/>
      <c r="I10" s="92"/>
      <c r="J10" s="92"/>
      <c r="K10" s="92"/>
      <c r="L10" s="103"/>
      <c r="M10" s="102"/>
      <c r="N10" s="102"/>
      <c r="O10" s="102"/>
      <c r="P10" s="92"/>
      <c r="Q10" s="92"/>
      <c r="R10" s="92"/>
      <c r="S10" s="103"/>
      <c r="T10" s="105"/>
    </row>
    <row r="11" spans="1:20" ht="57" customHeight="1" x14ac:dyDescent="0.2">
      <c r="A11" s="91">
        <v>4</v>
      </c>
      <c r="B11" s="98"/>
      <c r="C11" s="98"/>
      <c r="D11" s="100"/>
      <c r="E11" s="62" t="s">
        <v>641</v>
      </c>
      <c r="F11" s="102"/>
      <c r="G11" s="102"/>
      <c r="H11" s="102"/>
      <c r="I11" s="91"/>
      <c r="J11" s="91"/>
      <c r="K11" s="91"/>
      <c r="L11" s="103" t="e">
        <f>ROUND(AVERAGE(F11:K12),0)</f>
        <v>#DIV/0!</v>
      </c>
      <c r="M11" s="102"/>
      <c r="N11" s="102"/>
      <c r="O11" s="102"/>
      <c r="P11" s="91"/>
      <c r="Q11" s="91"/>
      <c r="R11" s="91"/>
      <c r="S11" s="103" t="e">
        <f>ROUND(AVERAGE(M11:R12),0)</f>
        <v>#DIV/0!</v>
      </c>
      <c r="T11" s="104" t="e">
        <f>'4)Birim Risk Kontrol Eylem Plan'!I8</f>
        <v>#DIV/0!</v>
      </c>
    </row>
    <row r="12" spans="1:20" ht="57" customHeight="1" x14ac:dyDescent="0.2">
      <c r="A12" s="92"/>
      <c r="B12" s="99"/>
      <c r="C12" s="99"/>
      <c r="D12" s="101"/>
      <c r="E12" s="62" t="s">
        <v>643</v>
      </c>
      <c r="F12" s="102"/>
      <c r="G12" s="102"/>
      <c r="H12" s="102"/>
      <c r="I12" s="92"/>
      <c r="J12" s="92"/>
      <c r="K12" s="92"/>
      <c r="L12" s="103"/>
      <c r="M12" s="102"/>
      <c r="N12" s="102"/>
      <c r="O12" s="102"/>
      <c r="P12" s="92"/>
      <c r="Q12" s="92"/>
      <c r="R12" s="92"/>
      <c r="S12" s="103"/>
      <c r="T12" s="105"/>
    </row>
    <row r="13" spans="1:20" ht="57" customHeight="1" x14ac:dyDescent="0.2">
      <c r="A13" s="91">
        <v>5</v>
      </c>
      <c r="B13" s="98"/>
      <c r="C13" s="98"/>
      <c r="D13" s="100"/>
      <c r="E13" s="62" t="s">
        <v>641</v>
      </c>
      <c r="F13" s="102"/>
      <c r="G13" s="102"/>
      <c r="H13" s="102"/>
      <c r="I13" s="91"/>
      <c r="J13" s="91"/>
      <c r="K13" s="91"/>
      <c r="L13" s="103" t="e">
        <f>ROUND(AVERAGE(F13:K14),0)</f>
        <v>#DIV/0!</v>
      </c>
      <c r="M13" s="102"/>
      <c r="N13" s="102"/>
      <c r="O13" s="102"/>
      <c r="P13" s="91"/>
      <c r="Q13" s="91"/>
      <c r="R13" s="91"/>
      <c r="S13" s="103" t="e">
        <f>ROUND(AVERAGE(M13:R14),0)</f>
        <v>#DIV/0!</v>
      </c>
      <c r="T13" s="104" t="e">
        <f>'4)Birim Risk Kontrol Eylem Plan'!I9</f>
        <v>#DIV/0!</v>
      </c>
    </row>
    <row r="14" spans="1:20" ht="57" customHeight="1" x14ac:dyDescent="0.2">
      <c r="A14" s="92"/>
      <c r="B14" s="99"/>
      <c r="C14" s="99"/>
      <c r="D14" s="101"/>
      <c r="E14" s="62" t="s">
        <v>642</v>
      </c>
      <c r="F14" s="102"/>
      <c r="G14" s="102"/>
      <c r="H14" s="102"/>
      <c r="I14" s="92"/>
      <c r="J14" s="92"/>
      <c r="K14" s="92"/>
      <c r="L14" s="103"/>
      <c r="M14" s="102"/>
      <c r="N14" s="102"/>
      <c r="O14" s="102"/>
      <c r="P14" s="92"/>
      <c r="Q14" s="92"/>
      <c r="R14" s="92"/>
      <c r="S14" s="103"/>
      <c r="T14" s="105"/>
    </row>
    <row r="15" spans="1:20" ht="57" customHeight="1" x14ac:dyDescent="0.2">
      <c r="A15" s="91">
        <v>6</v>
      </c>
      <c r="B15" s="98"/>
      <c r="C15" s="98"/>
      <c r="D15" s="100"/>
      <c r="E15" s="62" t="s">
        <v>641</v>
      </c>
      <c r="F15" s="102"/>
      <c r="G15" s="102"/>
      <c r="H15" s="102"/>
      <c r="I15" s="91"/>
      <c r="J15" s="91"/>
      <c r="K15" s="91"/>
      <c r="L15" s="103" t="e">
        <f>ROUND(AVERAGE(F15:K16),0)</f>
        <v>#DIV/0!</v>
      </c>
      <c r="M15" s="102"/>
      <c r="N15" s="102"/>
      <c r="O15" s="102"/>
      <c r="P15" s="91"/>
      <c r="Q15" s="91"/>
      <c r="R15" s="91"/>
      <c r="S15" s="103" t="e">
        <f>ROUND(AVERAGE(M15:R16),0)</f>
        <v>#DIV/0!</v>
      </c>
      <c r="T15" s="104" t="e">
        <f>'4)Birim Risk Kontrol Eylem Plan'!I10</f>
        <v>#DIV/0!</v>
      </c>
    </row>
    <row r="16" spans="1:20" ht="57" customHeight="1" x14ac:dyDescent="0.2">
      <c r="A16" s="92"/>
      <c r="B16" s="99"/>
      <c r="C16" s="99"/>
      <c r="D16" s="101"/>
      <c r="E16" s="62" t="s">
        <v>643</v>
      </c>
      <c r="F16" s="102"/>
      <c r="G16" s="102"/>
      <c r="H16" s="102"/>
      <c r="I16" s="92"/>
      <c r="J16" s="92"/>
      <c r="K16" s="92"/>
      <c r="L16" s="103"/>
      <c r="M16" s="102"/>
      <c r="N16" s="102"/>
      <c r="O16" s="102"/>
      <c r="P16" s="92"/>
      <c r="Q16" s="92"/>
      <c r="R16" s="92"/>
      <c r="S16" s="103"/>
      <c r="T16" s="105"/>
    </row>
    <row r="17" spans="1:20" ht="57" customHeight="1" x14ac:dyDescent="0.2">
      <c r="A17" s="91">
        <v>7</v>
      </c>
      <c r="B17" s="98"/>
      <c r="C17" s="98"/>
      <c r="D17" s="100"/>
      <c r="E17" s="62" t="s">
        <v>641</v>
      </c>
      <c r="F17" s="102"/>
      <c r="G17" s="102"/>
      <c r="H17" s="102"/>
      <c r="I17" s="91"/>
      <c r="J17" s="91"/>
      <c r="K17" s="91"/>
      <c r="L17" s="103" t="e">
        <f>ROUND(AVERAGE(F17:K18),0)</f>
        <v>#DIV/0!</v>
      </c>
      <c r="M17" s="102"/>
      <c r="N17" s="102"/>
      <c r="O17" s="102"/>
      <c r="P17" s="91"/>
      <c r="Q17" s="91"/>
      <c r="R17" s="91"/>
      <c r="S17" s="103" t="e">
        <f>ROUND(AVERAGE(M17:R18),0)</f>
        <v>#DIV/0!</v>
      </c>
      <c r="T17" s="104" t="e">
        <f>'4)Birim Risk Kontrol Eylem Plan'!I11</f>
        <v>#DIV/0!</v>
      </c>
    </row>
    <row r="18" spans="1:20" ht="57" customHeight="1" x14ac:dyDescent="0.2">
      <c r="A18" s="92"/>
      <c r="B18" s="99"/>
      <c r="C18" s="99"/>
      <c r="D18" s="101"/>
      <c r="E18" s="62" t="s">
        <v>643</v>
      </c>
      <c r="F18" s="102"/>
      <c r="G18" s="102"/>
      <c r="H18" s="102"/>
      <c r="I18" s="92"/>
      <c r="J18" s="92"/>
      <c r="K18" s="92"/>
      <c r="L18" s="103"/>
      <c r="M18" s="102"/>
      <c r="N18" s="102"/>
      <c r="O18" s="102"/>
      <c r="P18" s="92"/>
      <c r="Q18" s="92"/>
      <c r="R18" s="92"/>
      <c r="S18" s="103"/>
      <c r="T18" s="105"/>
    </row>
    <row r="19" spans="1:20" ht="57" customHeight="1" x14ac:dyDescent="0.2">
      <c r="A19" s="91">
        <v>8</v>
      </c>
      <c r="B19" s="98"/>
      <c r="C19" s="98"/>
      <c r="D19" s="100"/>
      <c r="E19" s="62" t="s">
        <v>641</v>
      </c>
      <c r="F19" s="102"/>
      <c r="G19" s="102"/>
      <c r="H19" s="102"/>
      <c r="I19" s="91"/>
      <c r="J19" s="91"/>
      <c r="K19" s="91"/>
      <c r="L19" s="103" t="e">
        <f>ROUND(AVERAGE(F19:K20),0)</f>
        <v>#DIV/0!</v>
      </c>
      <c r="M19" s="102"/>
      <c r="N19" s="102"/>
      <c r="O19" s="102"/>
      <c r="P19" s="91"/>
      <c r="Q19" s="91"/>
      <c r="R19" s="91"/>
      <c r="S19" s="103" t="e">
        <f>ROUND(AVERAGE(M19:R20),0)</f>
        <v>#DIV/0!</v>
      </c>
      <c r="T19" s="104" t="e">
        <f>'4)Birim Risk Kontrol Eylem Plan'!$I$12</f>
        <v>#DIV/0!</v>
      </c>
    </row>
    <row r="20" spans="1:20" ht="57" customHeight="1" x14ac:dyDescent="0.2">
      <c r="A20" s="92"/>
      <c r="B20" s="99"/>
      <c r="C20" s="99"/>
      <c r="D20" s="101"/>
      <c r="E20" s="62" t="s">
        <v>643</v>
      </c>
      <c r="F20" s="102"/>
      <c r="G20" s="102"/>
      <c r="H20" s="102"/>
      <c r="I20" s="92"/>
      <c r="J20" s="92"/>
      <c r="K20" s="92"/>
      <c r="L20" s="103"/>
      <c r="M20" s="102"/>
      <c r="N20" s="102"/>
      <c r="O20" s="102"/>
      <c r="P20" s="92"/>
      <c r="Q20" s="92"/>
      <c r="R20" s="92"/>
      <c r="S20" s="103"/>
      <c r="T20" s="105"/>
    </row>
    <row r="21" spans="1:20" ht="57" customHeight="1" x14ac:dyDescent="0.2">
      <c r="A21" s="91">
        <v>9</v>
      </c>
      <c r="B21" s="98"/>
      <c r="C21" s="98"/>
      <c r="D21" s="100"/>
      <c r="E21" s="62" t="s">
        <v>641</v>
      </c>
      <c r="F21" s="102"/>
      <c r="G21" s="102"/>
      <c r="H21" s="102"/>
      <c r="I21" s="91"/>
      <c r="J21" s="91"/>
      <c r="K21" s="91"/>
      <c r="L21" s="103" t="e">
        <f>ROUND(AVERAGE(F21:K22),0)</f>
        <v>#DIV/0!</v>
      </c>
      <c r="M21" s="102"/>
      <c r="N21" s="102"/>
      <c r="O21" s="102"/>
      <c r="P21" s="91"/>
      <c r="Q21" s="91"/>
      <c r="R21" s="91"/>
      <c r="S21" s="103" t="e">
        <f>ROUND(AVERAGE(M21:R22),0)</f>
        <v>#DIV/0!</v>
      </c>
      <c r="T21" s="104" t="e">
        <f>'4)Birim Risk Kontrol Eylem Plan'!$I$13</f>
        <v>#DIV/0!</v>
      </c>
    </row>
    <row r="22" spans="1:20" ht="57" customHeight="1" x14ac:dyDescent="0.2">
      <c r="A22" s="92"/>
      <c r="B22" s="99"/>
      <c r="C22" s="99"/>
      <c r="D22" s="101"/>
      <c r="E22" s="62" t="s">
        <v>643</v>
      </c>
      <c r="F22" s="102"/>
      <c r="G22" s="102"/>
      <c r="H22" s="102"/>
      <c r="I22" s="92"/>
      <c r="J22" s="92"/>
      <c r="K22" s="92"/>
      <c r="L22" s="103"/>
      <c r="M22" s="102"/>
      <c r="N22" s="102"/>
      <c r="O22" s="102"/>
      <c r="P22" s="92"/>
      <c r="Q22" s="92"/>
      <c r="R22" s="92"/>
      <c r="S22" s="103"/>
      <c r="T22" s="105"/>
    </row>
    <row r="23" spans="1:20" ht="57" customHeight="1" x14ac:dyDescent="0.2">
      <c r="A23" s="91">
        <v>10</v>
      </c>
      <c r="B23" s="98"/>
      <c r="C23" s="98"/>
      <c r="D23" s="100"/>
      <c r="E23" s="62" t="s">
        <v>641</v>
      </c>
      <c r="F23" s="102"/>
      <c r="G23" s="102"/>
      <c r="H23" s="102"/>
      <c r="I23" s="91"/>
      <c r="J23" s="91"/>
      <c r="K23" s="91"/>
      <c r="L23" s="103" t="e">
        <f>ROUND(AVERAGE(F23:K24),0)</f>
        <v>#DIV/0!</v>
      </c>
      <c r="M23" s="102"/>
      <c r="N23" s="102"/>
      <c r="O23" s="102"/>
      <c r="P23" s="91"/>
      <c r="Q23" s="91"/>
      <c r="R23" s="91"/>
      <c r="S23" s="103" t="e">
        <f>ROUND(AVERAGE(M23:R24),0)</f>
        <v>#DIV/0!</v>
      </c>
      <c r="T23" s="104" t="e">
        <f>'4)Birim Risk Kontrol Eylem Plan'!$I$14</f>
        <v>#DIV/0!</v>
      </c>
    </row>
    <row r="24" spans="1:20" ht="57" customHeight="1" x14ac:dyDescent="0.2">
      <c r="A24" s="92"/>
      <c r="B24" s="99"/>
      <c r="C24" s="99"/>
      <c r="D24" s="101"/>
      <c r="E24" s="62" t="s">
        <v>642</v>
      </c>
      <c r="F24" s="102"/>
      <c r="G24" s="102"/>
      <c r="H24" s="102"/>
      <c r="I24" s="92"/>
      <c r="J24" s="92"/>
      <c r="K24" s="92"/>
      <c r="L24" s="103"/>
      <c r="M24" s="102"/>
      <c r="N24" s="102"/>
      <c r="O24" s="102"/>
      <c r="P24" s="92"/>
      <c r="Q24" s="92"/>
      <c r="R24" s="92"/>
      <c r="S24" s="103"/>
      <c r="T24" s="105"/>
    </row>
    <row r="26" spans="1:20" ht="15" customHeight="1" x14ac:dyDescent="0.2">
      <c r="A26" s="93" t="s">
        <v>511</v>
      </c>
      <c r="B26" s="113"/>
      <c r="C26" s="113"/>
      <c r="D26" s="113"/>
      <c r="E26" s="113"/>
      <c r="F26" s="113"/>
      <c r="G26" s="113"/>
      <c r="H26" s="113"/>
      <c r="I26" s="113"/>
      <c r="J26" s="113"/>
      <c r="K26" s="113"/>
      <c r="L26" s="113"/>
      <c r="M26" s="113"/>
      <c r="N26" s="113"/>
      <c r="O26" s="113"/>
      <c r="P26" s="113"/>
      <c r="Q26" s="113"/>
      <c r="R26" s="113"/>
      <c r="S26" s="113"/>
      <c r="T26" s="113"/>
    </row>
    <row r="27" spans="1:20" x14ac:dyDescent="0.2">
      <c r="A27" s="93">
        <v>1</v>
      </c>
      <c r="B27" s="93"/>
      <c r="C27" s="93"/>
      <c r="D27" s="94" t="s">
        <v>512</v>
      </c>
      <c r="E27" s="94"/>
      <c r="F27" s="94"/>
      <c r="G27" s="94"/>
      <c r="H27" s="94"/>
      <c r="I27" s="94"/>
      <c r="J27" s="94"/>
      <c r="K27" s="94"/>
      <c r="L27" s="94"/>
      <c r="M27" s="94"/>
      <c r="N27" s="94"/>
      <c r="O27" s="94"/>
      <c r="P27" s="94"/>
      <c r="Q27" s="94"/>
      <c r="R27" s="94"/>
      <c r="S27" s="94"/>
      <c r="T27" s="94"/>
    </row>
    <row r="28" spans="1:20" ht="25.5" customHeight="1" x14ac:dyDescent="0.2">
      <c r="A28" s="95">
        <v>2</v>
      </c>
      <c r="B28" s="95"/>
      <c r="C28" s="95"/>
      <c r="D28" s="96" t="s">
        <v>513</v>
      </c>
      <c r="E28" s="96"/>
      <c r="F28" s="96"/>
      <c r="G28" s="96"/>
      <c r="H28" s="96"/>
      <c r="I28" s="96"/>
      <c r="J28" s="96"/>
      <c r="K28" s="96"/>
      <c r="L28" s="96"/>
      <c r="M28" s="96"/>
      <c r="N28" s="96"/>
      <c r="O28" s="96"/>
      <c r="P28" s="96"/>
      <c r="Q28" s="96"/>
      <c r="R28" s="96"/>
      <c r="S28" s="96"/>
      <c r="T28" s="96"/>
    </row>
    <row r="29" spans="1:20" x14ac:dyDescent="0.2">
      <c r="A29" s="93">
        <v>3</v>
      </c>
      <c r="B29" s="93"/>
      <c r="C29" s="93"/>
      <c r="D29" s="94" t="s">
        <v>514</v>
      </c>
      <c r="E29" s="94"/>
      <c r="F29" s="94"/>
      <c r="G29" s="94"/>
      <c r="H29" s="94"/>
      <c r="I29" s="94"/>
      <c r="J29" s="94"/>
      <c r="K29" s="94"/>
      <c r="L29" s="94"/>
      <c r="M29" s="94"/>
      <c r="N29" s="94"/>
      <c r="O29" s="94"/>
      <c r="P29" s="94"/>
      <c r="Q29" s="94"/>
      <c r="R29" s="94"/>
      <c r="S29" s="94"/>
      <c r="T29" s="94"/>
    </row>
    <row r="30" spans="1:20" ht="17.25" customHeight="1" x14ac:dyDescent="0.2">
      <c r="A30" s="95">
        <v>4</v>
      </c>
      <c r="B30" s="95"/>
      <c r="C30" s="95"/>
      <c r="D30" s="97" t="s">
        <v>604</v>
      </c>
      <c r="E30" s="97"/>
      <c r="F30" s="97"/>
      <c r="G30" s="97"/>
      <c r="H30" s="97"/>
      <c r="I30" s="97"/>
      <c r="J30" s="97"/>
      <c r="K30" s="97"/>
      <c r="L30" s="97"/>
      <c r="M30" s="97"/>
      <c r="N30" s="97"/>
      <c r="O30" s="97"/>
      <c r="P30" s="97"/>
      <c r="Q30" s="97"/>
      <c r="R30" s="97"/>
      <c r="S30" s="97"/>
      <c r="T30" s="97"/>
    </row>
    <row r="31" spans="1:20" ht="18.75" customHeight="1" x14ac:dyDescent="0.2">
      <c r="A31" s="93">
        <v>5</v>
      </c>
      <c r="B31" s="93"/>
      <c r="C31" s="93"/>
      <c r="D31" s="114" t="s">
        <v>515</v>
      </c>
      <c r="E31" s="114"/>
      <c r="F31" s="114"/>
      <c r="G31" s="114"/>
      <c r="H31" s="114"/>
      <c r="I31" s="114"/>
      <c r="J31" s="114"/>
      <c r="K31" s="114"/>
      <c r="L31" s="114"/>
      <c r="M31" s="114"/>
      <c r="N31" s="114"/>
      <c r="O31" s="114"/>
      <c r="P31" s="114"/>
      <c r="Q31" s="114"/>
      <c r="R31" s="114"/>
      <c r="S31" s="114"/>
      <c r="T31" s="114"/>
    </row>
    <row r="32" spans="1:20" ht="24.75" customHeight="1" x14ac:dyDescent="0.2">
      <c r="A32" s="52">
        <v>6</v>
      </c>
      <c r="B32" s="52">
        <v>7</v>
      </c>
      <c r="C32" s="52">
        <v>8</v>
      </c>
      <c r="D32" s="97" t="s">
        <v>629</v>
      </c>
      <c r="E32" s="97"/>
      <c r="F32" s="97"/>
      <c r="G32" s="97"/>
      <c r="H32" s="97"/>
      <c r="I32" s="97"/>
      <c r="J32" s="97"/>
      <c r="K32" s="97"/>
      <c r="L32" s="97"/>
      <c r="M32" s="97"/>
      <c r="N32" s="97"/>
      <c r="O32" s="97"/>
      <c r="P32" s="97"/>
      <c r="Q32" s="97"/>
      <c r="R32" s="97"/>
      <c r="S32" s="97"/>
      <c r="T32" s="97"/>
    </row>
    <row r="33" spans="1:20" x14ac:dyDescent="0.2">
      <c r="A33" s="93">
        <v>9</v>
      </c>
      <c r="B33" s="93"/>
      <c r="C33" s="93"/>
      <c r="D33" s="94" t="s">
        <v>516</v>
      </c>
      <c r="E33" s="94"/>
      <c r="F33" s="94"/>
      <c r="G33" s="94"/>
      <c r="H33" s="94"/>
      <c r="I33" s="94"/>
      <c r="J33" s="94"/>
      <c r="K33" s="94"/>
      <c r="L33" s="94"/>
      <c r="M33" s="94"/>
      <c r="N33" s="94"/>
      <c r="O33" s="94"/>
      <c r="P33" s="94"/>
      <c r="Q33" s="94"/>
      <c r="R33" s="94"/>
      <c r="S33" s="94"/>
      <c r="T33" s="94"/>
    </row>
    <row r="34" spans="1:20" ht="27" customHeight="1" x14ac:dyDescent="0.2">
      <c r="A34" s="52">
        <v>10</v>
      </c>
      <c r="B34" s="52">
        <v>11</v>
      </c>
      <c r="C34" s="52">
        <v>12</v>
      </c>
      <c r="D34" s="97" t="s">
        <v>630</v>
      </c>
      <c r="E34" s="97"/>
      <c r="F34" s="97"/>
      <c r="G34" s="97"/>
      <c r="H34" s="97"/>
      <c r="I34" s="97"/>
      <c r="J34" s="97"/>
      <c r="K34" s="97"/>
      <c r="L34" s="97"/>
      <c r="M34" s="97"/>
      <c r="N34" s="97"/>
      <c r="O34" s="97"/>
      <c r="P34" s="97"/>
      <c r="Q34" s="97"/>
      <c r="R34" s="97"/>
      <c r="S34" s="97"/>
      <c r="T34" s="97"/>
    </row>
    <row r="35" spans="1:20" x14ac:dyDescent="0.2">
      <c r="A35" s="93">
        <v>13</v>
      </c>
      <c r="B35" s="93"/>
      <c r="C35" s="93"/>
      <c r="D35" s="94" t="s">
        <v>517</v>
      </c>
      <c r="E35" s="94"/>
      <c r="F35" s="94"/>
      <c r="G35" s="94"/>
      <c r="H35" s="94"/>
      <c r="I35" s="94"/>
      <c r="J35" s="94"/>
      <c r="K35" s="94"/>
      <c r="L35" s="94"/>
      <c r="M35" s="94"/>
      <c r="N35" s="94"/>
      <c r="O35" s="94"/>
      <c r="P35" s="94"/>
      <c r="Q35" s="94"/>
      <c r="R35" s="94"/>
      <c r="S35" s="94"/>
      <c r="T35" s="94"/>
    </row>
    <row r="36" spans="1:20" x14ac:dyDescent="0.2">
      <c r="A36" s="93">
        <v>14</v>
      </c>
      <c r="B36" s="93"/>
      <c r="C36" s="93"/>
      <c r="D36" s="94" t="s">
        <v>518</v>
      </c>
      <c r="E36" s="94"/>
      <c r="F36" s="94"/>
      <c r="G36" s="94"/>
      <c r="H36" s="94"/>
      <c r="I36" s="94"/>
      <c r="J36" s="94"/>
      <c r="K36" s="94"/>
      <c r="L36" s="94"/>
      <c r="M36" s="94"/>
      <c r="N36" s="94"/>
      <c r="O36" s="94"/>
      <c r="P36" s="94"/>
      <c r="Q36" s="94"/>
      <c r="R36" s="94"/>
      <c r="S36" s="94"/>
      <c r="T36" s="94"/>
    </row>
    <row r="37" spans="1:20" x14ac:dyDescent="0.2">
      <c r="D37" s="48"/>
    </row>
    <row r="38" spans="1:20" x14ac:dyDescent="0.2">
      <c r="A38" s="93" t="s">
        <v>525</v>
      </c>
      <c r="B38" s="93"/>
      <c r="C38" s="93"/>
      <c r="D38" s="93"/>
      <c r="E38" s="93"/>
      <c r="F38" s="93"/>
      <c r="G38" s="93"/>
      <c r="H38" s="93"/>
      <c r="I38" s="93"/>
      <c r="J38" s="93"/>
      <c r="K38" s="93"/>
      <c r="L38" s="93"/>
      <c r="M38" s="93"/>
      <c r="N38" s="93"/>
      <c r="O38" s="93"/>
      <c r="P38" s="93"/>
      <c r="Q38" s="93"/>
      <c r="R38" s="93"/>
      <c r="S38" s="93"/>
      <c r="T38" s="93"/>
    </row>
    <row r="39" spans="1:20" x14ac:dyDescent="0.2">
      <c r="A39" s="108"/>
      <c r="B39" s="108"/>
      <c r="C39" s="108"/>
      <c r="D39" s="94" t="s">
        <v>26</v>
      </c>
      <c r="E39" s="94"/>
      <c r="F39" s="94"/>
      <c r="G39" s="94"/>
      <c r="H39" s="94"/>
      <c r="I39" s="94"/>
      <c r="J39" s="94"/>
      <c r="K39" s="94"/>
      <c r="L39" s="94"/>
      <c r="M39" s="94"/>
      <c r="N39" s="94"/>
      <c r="O39" s="94"/>
      <c r="P39" s="94"/>
      <c r="Q39" s="94"/>
      <c r="R39" s="94"/>
      <c r="S39" s="94"/>
      <c r="T39" s="94"/>
    </row>
    <row r="40" spans="1:20" x14ac:dyDescent="0.2">
      <c r="A40" s="109"/>
      <c r="B40" s="109"/>
      <c r="C40" s="109"/>
      <c r="D40" s="94" t="s">
        <v>14</v>
      </c>
      <c r="E40" s="94"/>
      <c r="F40" s="94"/>
      <c r="G40" s="94"/>
      <c r="H40" s="94"/>
      <c r="I40" s="94"/>
      <c r="J40" s="94"/>
      <c r="K40" s="94"/>
      <c r="L40" s="94"/>
      <c r="M40" s="94"/>
      <c r="N40" s="94"/>
      <c r="O40" s="94"/>
      <c r="P40" s="94"/>
      <c r="Q40" s="94"/>
      <c r="R40" s="94"/>
      <c r="S40" s="94"/>
      <c r="T40" s="94"/>
    </row>
    <row r="41" spans="1:20" x14ac:dyDescent="0.2">
      <c r="A41" s="110"/>
      <c r="B41" s="110"/>
      <c r="C41" s="110"/>
      <c r="D41" s="94" t="s">
        <v>16</v>
      </c>
      <c r="E41" s="94"/>
      <c r="F41" s="94"/>
      <c r="G41" s="94"/>
      <c r="H41" s="94"/>
      <c r="I41" s="94"/>
      <c r="J41" s="94"/>
      <c r="K41" s="94"/>
      <c r="L41" s="94"/>
      <c r="M41" s="94"/>
      <c r="N41" s="94"/>
      <c r="O41" s="94"/>
      <c r="P41" s="94"/>
      <c r="Q41" s="94"/>
      <c r="R41" s="94"/>
      <c r="S41" s="94"/>
      <c r="T41" s="94"/>
    </row>
    <row r="42" spans="1:20" x14ac:dyDescent="0.2">
      <c r="A42" s="106"/>
      <c r="B42" s="106"/>
      <c r="C42" s="106"/>
      <c r="D42" s="94" t="s">
        <v>15</v>
      </c>
      <c r="E42" s="94"/>
      <c r="F42" s="94"/>
      <c r="G42" s="94"/>
      <c r="H42" s="94"/>
      <c r="I42" s="94"/>
      <c r="J42" s="94"/>
      <c r="K42" s="94"/>
      <c r="L42" s="94"/>
      <c r="M42" s="94"/>
      <c r="N42" s="94"/>
      <c r="O42" s="94"/>
      <c r="P42" s="94"/>
      <c r="Q42" s="94"/>
      <c r="R42" s="94"/>
      <c r="S42" s="94"/>
      <c r="T42" s="94"/>
    </row>
    <row r="43" spans="1:20" x14ac:dyDescent="0.2">
      <c r="A43" s="107"/>
      <c r="B43" s="107"/>
      <c r="C43" s="107"/>
      <c r="D43" s="94" t="s">
        <v>25</v>
      </c>
      <c r="E43" s="94"/>
      <c r="F43" s="94"/>
      <c r="G43" s="94"/>
      <c r="H43" s="94"/>
      <c r="I43" s="94"/>
      <c r="J43" s="94"/>
      <c r="K43" s="94"/>
      <c r="L43" s="94"/>
      <c r="M43" s="94"/>
      <c r="N43" s="94"/>
      <c r="O43" s="94"/>
      <c r="P43" s="94"/>
      <c r="Q43" s="94"/>
      <c r="R43" s="94"/>
      <c r="S43" s="94"/>
      <c r="T43" s="94"/>
    </row>
  </sheetData>
  <mergeCells count="222">
    <mergeCell ref="O23:O24"/>
    <mergeCell ref="S23:S24"/>
    <mergeCell ref="T23:T24"/>
    <mergeCell ref="G23:G24"/>
    <mergeCell ref="H23:H24"/>
    <mergeCell ref="L23:L24"/>
    <mergeCell ref="M23:M24"/>
    <mergeCell ref="N23:N24"/>
    <mergeCell ref="A23:A24"/>
    <mergeCell ref="B23:B24"/>
    <mergeCell ref="C23:C24"/>
    <mergeCell ref="D23:D24"/>
    <mergeCell ref="F23:F24"/>
    <mergeCell ref="J23:J24"/>
    <mergeCell ref="I23:I24"/>
    <mergeCell ref="P23:P24"/>
    <mergeCell ref="Q23:Q24"/>
    <mergeCell ref="K23:K24"/>
    <mergeCell ref="R23:R24"/>
    <mergeCell ref="O19:O20"/>
    <mergeCell ref="S19:S20"/>
    <mergeCell ref="T19:T20"/>
    <mergeCell ref="A21:A22"/>
    <mergeCell ref="B21:B22"/>
    <mergeCell ref="C21:C22"/>
    <mergeCell ref="D21:D22"/>
    <mergeCell ref="F21:F22"/>
    <mergeCell ref="G21:G22"/>
    <mergeCell ref="H21:H22"/>
    <mergeCell ref="L21:L22"/>
    <mergeCell ref="M21:M22"/>
    <mergeCell ref="N21:N22"/>
    <mergeCell ref="O21:O22"/>
    <mergeCell ref="S21:S22"/>
    <mergeCell ref="T21:T22"/>
    <mergeCell ref="G19:G20"/>
    <mergeCell ref="H19:H20"/>
    <mergeCell ref="L19:L20"/>
    <mergeCell ref="M19:M20"/>
    <mergeCell ref="N19:N20"/>
    <mergeCell ref="A19:A20"/>
    <mergeCell ref="B19:B20"/>
    <mergeCell ref="C19:C20"/>
    <mergeCell ref="D19:D20"/>
    <mergeCell ref="F19:F20"/>
    <mergeCell ref="O15:O16"/>
    <mergeCell ref="S15:S16"/>
    <mergeCell ref="T15:T16"/>
    <mergeCell ref="A17:A18"/>
    <mergeCell ref="B17:B18"/>
    <mergeCell ref="C17:C18"/>
    <mergeCell ref="D17:D18"/>
    <mergeCell ref="F17:F18"/>
    <mergeCell ref="G17:G18"/>
    <mergeCell ref="H17:H18"/>
    <mergeCell ref="L17:L18"/>
    <mergeCell ref="M17:M18"/>
    <mergeCell ref="N17:N18"/>
    <mergeCell ref="O17:O18"/>
    <mergeCell ref="S17:S18"/>
    <mergeCell ref="T17:T18"/>
    <mergeCell ref="G15:G16"/>
    <mergeCell ref="H15:H16"/>
    <mergeCell ref="L15:L16"/>
    <mergeCell ref="M15:M16"/>
    <mergeCell ref="N15:N16"/>
    <mergeCell ref="A15:A16"/>
    <mergeCell ref="N13:N14"/>
    <mergeCell ref="O13:O14"/>
    <mergeCell ref="S13:S14"/>
    <mergeCell ref="T13:T14"/>
    <mergeCell ref="H11:H12"/>
    <mergeCell ref="L11:L12"/>
    <mergeCell ref="M11:M12"/>
    <mergeCell ref="N11:N12"/>
    <mergeCell ref="O11:O12"/>
    <mergeCell ref="A13:A14"/>
    <mergeCell ref="B13:B14"/>
    <mergeCell ref="C13:C14"/>
    <mergeCell ref="D13:D14"/>
    <mergeCell ref="F13:F14"/>
    <mergeCell ref="G13:G14"/>
    <mergeCell ref="H13:H14"/>
    <mergeCell ref="L13:L14"/>
    <mergeCell ref="M13:M14"/>
    <mergeCell ref="A36:C36"/>
    <mergeCell ref="D36:T36"/>
    <mergeCell ref="A9:A10"/>
    <mergeCell ref="B9:B10"/>
    <mergeCell ref="C9:C10"/>
    <mergeCell ref="D9:D10"/>
    <mergeCell ref="F9:F10"/>
    <mergeCell ref="G9:G10"/>
    <mergeCell ref="H9:H10"/>
    <mergeCell ref="L9:L10"/>
    <mergeCell ref="M9:M10"/>
    <mergeCell ref="N9:N10"/>
    <mergeCell ref="O9:O10"/>
    <mergeCell ref="S9:S10"/>
    <mergeCell ref="T9:T10"/>
    <mergeCell ref="A11:A12"/>
    <mergeCell ref="A31:C31"/>
    <mergeCell ref="D31:T31"/>
    <mergeCell ref="D32:T32"/>
    <mergeCell ref="B15:B16"/>
    <mergeCell ref="C15:C16"/>
    <mergeCell ref="D15:D16"/>
    <mergeCell ref="F15:F16"/>
    <mergeCell ref="S11:S12"/>
    <mergeCell ref="D34:T34"/>
    <mergeCell ref="A35:C35"/>
    <mergeCell ref="D35:T35"/>
    <mergeCell ref="A1:T1"/>
    <mergeCell ref="A2:T2"/>
    <mergeCell ref="A5:A6"/>
    <mergeCell ref="B5:B6"/>
    <mergeCell ref="C5:C6"/>
    <mergeCell ref="D5:D6"/>
    <mergeCell ref="F5:F6"/>
    <mergeCell ref="G5:G6"/>
    <mergeCell ref="H5:H6"/>
    <mergeCell ref="L5:L6"/>
    <mergeCell ref="M5:M6"/>
    <mergeCell ref="N5:N6"/>
    <mergeCell ref="O5:O6"/>
    <mergeCell ref="S5:S6"/>
    <mergeCell ref="T5:T6"/>
    <mergeCell ref="G7:G8"/>
    <mergeCell ref="H7:H8"/>
    <mergeCell ref="L7:L8"/>
    <mergeCell ref="A26:T26"/>
    <mergeCell ref="A33:C33"/>
    <mergeCell ref="D33:T33"/>
    <mergeCell ref="A42:C42"/>
    <mergeCell ref="D42:T42"/>
    <mergeCell ref="A43:C43"/>
    <mergeCell ref="D43:T43"/>
    <mergeCell ref="A38:T38"/>
    <mergeCell ref="A39:C39"/>
    <mergeCell ref="D39:T39"/>
    <mergeCell ref="A40:C40"/>
    <mergeCell ref="D40:T40"/>
    <mergeCell ref="A41:C41"/>
    <mergeCell ref="D41:T41"/>
    <mergeCell ref="A27:C27"/>
    <mergeCell ref="D27:T27"/>
    <mergeCell ref="A28:C28"/>
    <mergeCell ref="D28:T28"/>
    <mergeCell ref="A29:C29"/>
    <mergeCell ref="D29:T29"/>
    <mergeCell ref="A30:C30"/>
    <mergeCell ref="D30:T30"/>
    <mergeCell ref="A7:A8"/>
    <mergeCell ref="B7:B8"/>
    <mergeCell ref="C7:C8"/>
    <mergeCell ref="D7:D8"/>
    <mergeCell ref="F7:F8"/>
    <mergeCell ref="M7:M8"/>
    <mergeCell ref="N7:N8"/>
    <mergeCell ref="O7:O8"/>
    <mergeCell ref="S7:S8"/>
    <mergeCell ref="T7:T8"/>
    <mergeCell ref="B11:B12"/>
    <mergeCell ref="C11:C12"/>
    <mergeCell ref="D11:D12"/>
    <mergeCell ref="F11:F12"/>
    <mergeCell ref="G11:G12"/>
    <mergeCell ref="T11:T12"/>
    <mergeCell ref="J5:J6"/>
    <mergeCell ref="J7:J8"/>
    <mergeCell ref="J9:J10"/>
    <mergeCell ref="J11:J12"/>
    <mergeCell ref="J13:J14"/>
    <mergeCell ref="J15:J16"/>
    <mergeCell ref="J17:J18"/>
    <mergeCell ref="J19:J20"/>
    <mergeCell ref="J21:J22"/>
    <mergeCell ref="I5:I6"/>
    <mergeCell ref="I7:I8"/>
    <mergeCell ref="I9:I10"/>
    <mergeCell ref="I11:I12"/>
    <mergeCell ref="I13:I14"/>
    <mergeCell ref="I15:I16"/>
    <mergeCell ref="I17:I18"/>
    <mergeCell ref="I19:I20"/>
    <mergeCell ref="I21:I22"/>
    <mergeCell ref="P5:P6"/>
    <mergeCell ref="P7:P8"/>
    <mergeCell ref="P9:P10"/>
    <mergeCell ref="P11:P12"/>
    <mergeCell ref="P13:P14"/>
    <mergeCell ref="P15:P16"/>
    <mergeCell ref="P17:P18"/>
    <mergeCell ref="P19:P20"/>
    <mergeCell ref="P21:P22"/>
    <mergeCell ref="Q5:Q6"/>
    <mergeCell ref="Q7:Q8"/>
    <mergeCell ref="Q9:Q10"/>
    <mergeCell ref="Q11:Q12"/>
    <mergeCell ref="Q13:Q14"/>
    <mergeCell ref="Q15:Q16"/>
    <mergeCell ref="Q17:Q18"/>
    <mergeCell ref="Q19:Q20"/>
    <mergeCell ref="Q21:Q22"/>
    <mergeCell ref="K5:K6"/>
    <mergeCell ref="K7:K8"/>
    <mergeCell ref="K9:K10"/>
    <mergeCell ref="K11:K12"/>
    <mergeCell ref="K13:K14"/>
    <mergeCell ref="K15:K16"/>
    <mergeCell ref="K17:K18"/>
    <mergeCell ref="K21:K22"/>
    <mergeCell ref="K19:K20"/>
    <mergeCell ref="R5:R6"/>
    <mergeCell ref="R7:R8"/>
    <mergeCell ref="R9:R10"/>
    <mergeCell ref="R11:R12"/>
    <mergeCell ref="R13:R14"/>
    <mergeCell ref="R15:R16"/>
    <mergeCell ref="R17:R18"/>
    <mergeCell ref="R19:R20"/>
    <mergeCell ref="R21:R22"/>
  </mergeCells>
  <conditionalFormatting sqref="T5 T7 T9 T11 T19 T21 T23 T13 T15 T17">
    <cfRule type="cellIs" dxfId="89" priority="1" operator="between">
      <formula>16</formula>
      <formula>25</formula>
    </cfRule>
    <cfRule type="cellIs" dxfId="88" priority="2" operator="between">
      <formula>11</formula>
      <formula>15</formula>
    </cfRule>
    <cfRule type="cellIs" dxfId="87" priority="3" operator="between">
      <formula>6</formula>
      <formula>10</formula>
    </cfRule>
    <cfRule type="cellIs" dxfId="86" priority="4" operator="between">
      <formula>3</formula>
      <formula>5</formula>
    </cfRule>
    <cfRule type="cellIs" dxfId="85" priority="5" operator="between">
      <formula>1</formula>
      <formula>2</formula>
    </cfRule>
  </conditionalFormatting>
  <pageMargins left="0.7" right="0.7" top="0.75" bottom="0.75" header="0.3" footer="0.3"/>
  <pageSetup paperSize="9" scale="56" fitToHeight="0" orientation="landscape" horizontalDpi="1200" verticalDpi="1200" r:id="rId1"/>
  <rowBreaks count="1" manualBreakCount="1">
    <brk id="16"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6"/>
  <dimension ref="B1:C8"/>
  <sheetViews>
    <sheetView workbookViewId="0">
      <selection activeCell="K10" sqref="K10"/>
    </sheetView>
  </sheetViews>
  <sheetFormatPr defaultRowHeight="15" x14ac:dyDescent="0.25"/>
  <cols>
    <col min="2" max="2" width="30.7109375" bestFit="1" customWidth="1"/>
  </cols>
  <sheetData>
    <row r="1" spans="2:3" x14ac:dyDescent="0.25">
      <c r="B1" t="s">
        <v>284</v>
      </c>
    </row>
    <row r="2" spans="2:3" x14ac:dyDescent="0.25">
      <c r="B2" s="38" t="s">
        <v>263</v>
      </c>
    </row>
    <row r="3" spans="2:3" x14ac:dyDescent="0.25">
      <c r="B3" s="38" t="s">
        <v>267</v>
      </c>
    </row>
    <row r="4" spans="2:3" x14ac:dyDescent="0.25">
      <c r="B4" s="38" t="s">
        <v>268</v>
      </c>
    </row>
    <row r="5" spans="2:3" x14ac:dyDescent="0.25">
      <c r="B5" s="38" t="s">
        <v>49</v>
      </c>
    </row>
    <row r="6" spans="2:3" ht="15.75" x14ac:dyDescent="0.25">
      <c r="B6" s="32"/>
    </row>
    <row r="7" spans="2:3" ht="15.75" x14ac:dyDescent="0.25">
      <c r="B7" s="33"/>
    </row>
    <row r="8" spans="2:3" ht="15.75" x14ac:dyDescent="0.25">
      <c r="C8" s="33"/>
    </row>
  </sheetData>
  <pageMargins left="0.7" right="0.7" top="0.75" bottom="0.75" header="0.3" footer="0.3"/>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7"/>
  <dimension ref="B2:C93"/>
  <sheetViews>
    <sheetView workbookViewId="0">
      <selection activeCell="F9" sqref="F9"/>
    </sheetView>
  </sheetViews>
  <sheetFormatPr defaultRowHeight="15" x14ac:dyDescent="0.25"/>
  <cols>
    <col min="2" max="2" width="68.28515625" bestFit="1" customWidth="1"/>
  </cols>
  <sheetData>
    <row r="2" spans="2:3" x14ac:dyDescent="0.25">
      <c r="B2" t="s">
        <v>47</v>
      </c>
      <c r="C2" t="s">
        <v>495</v>
      </c>
    </row>
    <row r="3" spans="2:3" x14ac:dyDescent="0.25">
      <c r="B3" t="s">
        <v>52</v>
      </c>
      <c r="C3" t="s">
        <v>68</v>
      </c>
    </row>
    <row r="4" spans="2:3" x14ac:dyDescent="0.25">
      <c r="B4" t="s">
        <v>83</v>
      </c>
      <c r="C4" t="s">
        <v>84</v>
      </c>
    </row>
    <row r="5" spans="2:3" x14ac:dyDescent="0.25">
      <c r="B5" t="s">
        <v>65</v>
      </c>
      <c r="C5" t="s">
        <v>81</v>
      </c>
    </row>
    <row r="6" spans="2:3" x14ac:dyDescent="0.25">
      <c r="B6" t="s">
        <v>199</v>
      </c>
      <c r="C6" t="s">
        <v>200</v>
      </c>
    </row>
    <row r="7" spans="2:3" x14ac:dyDescent="0.25">
      <c r="B7" t="s">
        <v>189</v>
      </c>
      <c r="C7" t="s">
        <v>190</v>
      </c>
    </row>
    <row r="8" spans="2:3" x14ac:dyDescent="0.25">
      <c r="B8" t="s">
        <v>103</v>
      </c>
      <c r="C8" t="s">
        <v>104</v>
      </c>
    </row>
    <row r="9" spans="2:3" x14ac:dyDescent="0.25">
      <c r="B9" t="s">
        <v>127</v>
      </c>
      <c r="C9" t="s">
        <v>128</v>
      </c>
    </row>
    <row r="10" spans="2:3" x14ac:dyDescent="0.25">
      <c r="B10" t="s">
        <v>173</v>
      </c>
      <c r="C10" t="s">
        <v>174</v>
      </c>
    </row>
    <row r="11" spans="2:3" x14ac:dyDescent="0.25">
      <c r="B11" t="s">
        <v>213</v>
      </c>
      <c r="C11" t="s">
        <v>214</v>
      </c>
    </row>
    <row r="12" spans="2:3" x14ac:dyDescent="0.25">
      <c r="B12" t="s">
        <v>193</v>
      </c>
      <c r="C12" t="s">
        <v>194</v>
      </c>
    </row>
    <row r="13" spans="2:3" x14ac:dyDescent="0.25">
      <c r="B13" t="s">
        <v>219</v>
      </c>
      <c r="C13" t="s">
        <v>220</v>
      </c>
    </row>
    <row r="14" spans="2:3" x14ac:dyDescent="0.25">
      <c r="B14" t="s">
        <v>107</v>
      </c>
      <c r="C14" t="s">
        <v>108</v>
      </c>
    </row>
    <row r="15" spans="2:3" x14ac:dyDescent="0.25">
      <c r="B15" t="s">
        <v>113</v>
      </c>
      <c r="C15" t="s">
        <v>114</v>
      </c>
    </row>
    <row r="16" spans="2:3" x14ac:dyDescent="0.25">
      <c r="B16" t="s">
        <v>105</v>
      </c>
      <c r="C16" t="s">
        <v>106</v>
      </c>
    </row>
    <row r="17" spans="2:3" x14ac:dyDescent="0.25">
      <c r="B17" t="s">
        <v>227</v>
      </c>
      <c r="C17" t="s">
        <v>228</v>
      </c>
    </row>
    <row r="18" spans="2:3" x14ac:dyDescent="0.25">
      <c r="B18" t="s">
        <v>197</v>
      </c>
      <c r="C18" t="s">
        <v>198</v>
      </c>
    </row>
    <row r="19" spans="2:3" x14ac:dyDescent="0.25">
      <c r="B19" t="s">
        <v>85</v>
      </c>
      <c r="C19" t="s">
        <v>86</v>
      </c>
    </row>
    <row r="20" spans="2:3" x14ac:dyDescent="0.25">
      <c r="B20" t="s">
        <v>109</v>
      </c>
      <c r="C20" t="s">
        <v>110</v>
      </c>
    </row>
    <row r="21" spans="2:3" x14ac:dyDescent="0.25">
      <c r="B21" t="s">
        <v>131</v>
      </c>
      <c r="C21" t="s">
        <v>132</v>
      </c>
    </row>
    <row r="22" spans="2:3" x14ac:dyDescent="0.25">
      <c r="B22" t="s">
        <v>115</v>
      </c>
      <c r="C22" t="s">
        <v>116</v>
      </c>
    </row>
    <row r="23" spans="2:3" x14ac:dyDescent="0.25">
      <c r="B23" t="s">
        <v>143</v>
      </c>
      <c r="C23" t="s">
        <v>144</v>
      </c>
    </row>
    <row r="24" spans="2:3" x14ac:dyDescent="0.25">
      <c r="B24" t="s">
        <v>159</v>
      </c>
      <c r="C24" t="s">
        <v>160</v>
      </c>
    </row>
    <row r="25" spans="2:3" x14ac:dyDescent="0.25">
      <c r="B25" t="s">
        <v>125</v>
      </c>
      <c r="C25" t="s">
        <v>126</v>
      </c>
    </row>
    <row r="26" spans="2:3" x14ac:dyDescent="0.25">
      <c r="B26" t="s">
        <v>123</v>
      </c>
      <c r="C26" t="s">
        <v>124</v>
      </c>
    </row>
    <row r="27" spans="2:3" x14ac:dyDescent="0.25">
      <c r="B27" t="s">
        <v>231</v>
      </c>
      <c r="C27" t="s">
        <v>232</v>
      </c>
    </row>
    <row r="28" spans="2:3" x14ac:dyDescent="0.25">
      <c r="B28" t="s">
        <v>117</v>
      </c>
      <c r="C28" t="s">
        <v>118</v>
      </c>
    </row>
    <row r="29" spans="2:3" x14ac:dyDescent="0.25">
      <c r="B29" t="s">
        <v>171</v>
      </c>
      <c r="C29" t="s">
        <v>172</v>
      </c>
    </row>
    <row r="30" spans="2:3" x14ac:dyDescent="0.25">
      <c r="B30" t="s">
        <v>89</v>
      </c>
      <c r="C30" t="s">
        <v>90</v>
      </c>
    </row>
    <row r="31" spans="2:3" x14ac:dyDescent="0.25">
      <c r="B31" t="s">
        <v>87</v>
      </c>
      <c r="C31" t="s">
        <v>88</v>
      </c>
    </row>
    <row r="32" spans="2:3" x14ac:dyDescent="0.25">
      <c r="B32" t="s">
        <v>53</v>
      </c>
      <c r="C32" t="s">
        <v>69</v>
      </c>
    </row>
    <row r="33" spans="2:3" x14ac:dyDescent="0.25">
      <c r="B33" t="s">
        <v>54</v>
      </c>
      <c r="C33" t="s">
        <v>70</v>
      </c>
    </row>
    <row r="34" spans="2:3" x14ac:dyDescent="0.25">
      <c r="B34" t="s">
        <v>203</v>
      </c>
      <c r="C34" t="s">
        <v>204</v>
      </c>
    </row>
    <row r="35" spans="2:3" x14ac:dyDescent="0.25">
      <c r="B35" t="s">
        <v>129</v>
      </c>
      <c r="C35" t="s">
        <v>130</v>
      </c>
    </row>
    <row r="36" spans="2:3" x14ac:dyDescent="0.25">
      <c r="B36" t="s">
        <v>225</v>
      </c>
      <c r="C36" t="s">
        <v>226</v>
      </c>
    </row>
    <row r="37" spans="2:3" x14ac:dyDescent="0.25">
      <c r="B37" t="s">
        <v>55</v>
      </c>
      <c r="C37" t="s">
        <v>71</v>
      </c>
    </row>
    <row r="38" spans="2:3" x14ac:dyDescent="0.25">
      <c r="B38" t="s">
        <v>163</v>
      </c>
      <c r="C38" t="s">
        <v>164</v>
      </c>
    </row>
    <row r="39" spans="2:3" x14ac:dyDescent="0.25">
      <c r="B39" t="s">
        <v>111</v>
      </c>
      <c r="C39" t="s">
        <v>112</v>
      </c>
    </row>
    <row r="40" spans="2:3" x14ac:dyDescent="0.25">
      <c r="B40" t="s">
        <v>165</v>
      </c>
      <c r="C40" t="s">
        <v>166</v>
      </c>
    </row>
    <row r="41" spans="2:3" x14ac:dyDescent="0.25">
      <c r="B41" t="s">
        <v>91</v>
      </c>
      <c r="C41" t="s">
        <v>92</v>
      </c>
    </row>
    <row r="42" spans="2:3" x14ac:dyDescent="0.25">
      <c r="B42" t="s">
        <v>93</v>
      </c>
      <c r="C42" t="s">
        <v>94</v>
      </c>
    </row>
    <row r="43" spans="2:3" x14ac:dyDescent="0.25">
      <c r="B43" t="s">
        <v>66</v>
      </c>
      <c r="C43" t="s">
        <v>82</v>
      </c>
    </row>
    <row r="44" spans="2:3" x14ac:dyDescent="0.25">
      <c r="B44" t="s">
        <v>169</v>
      </c>
      <c r="C44" t="s">
        <v>170</v>
      </c>
    </row>
    <row r="45" spans="2:3" x14ac:dyDescent="0.25">
      <c r="B45" t="s">
        <v>167</v>
      </c>
      <c r="C45" t="s">
        <v>168</v>
      </c>
    </row>
    <row r="46" spans="2:3" x14ac:dyDescent="0.25">
      <c r="B46" t="s">
        <v>175</v>
      </c>
      <c r="C46" t="s">
        <v>176</v>
      </c>
    </row>
    <row r="47" spans="2:3" x14ac:dyDescent="0.25">
      <c r="B47" t="s">
        <v>56</v>
      </c>
      <c r="C47" t="s">
        <v>72</v>
      </c>
    </row>
    <row r="48" spans="2:3" x14ac:dyDescent="0.25">
      <c r="B48" t="s">
        <v>205</v>
      </c>
      <c r="C48" t="s">
        <v>206</v>
      </c>
    </row>
    <row r="49" spans="2:3" x14ac:dyDescent="0.25">
      <c r="B49" t="s">
        <v>217</v>
      </c>
      <c r="C49" t="s">
        <v>218</v>
      </c>
    </row>
    <row r="50" spans="2:3" x14ac:dyDescent="0.25">
      <c r="B50" t="s">
        <v>209</v>
      </c>
      <c r="C50" t="s">
        <v>210</v>
      </c>
    </row>
    <row r="51" spans="2:3" x14ac:dyDescent="0.25">
      <c r="B51" t="s">
        <v>57</v>
      </c>
      <c r="C51" t="s">
        <v>73</v>
      </c>
    </row>
    <row r="52" spans="2:3" x14ac:dyDescent="0.25">
      <c r="B52" t="s">
        <v>119</v>
      </c>
      <c r="C52" t="s">
        <v>120</v>
      </c>
    </row>
    <row r="53" spans="2:3" x14ac:dyDescent="0.25">
      <c r="B53" t="s">
        <v>145</v>
      </c>
      <c r="C53" t="s">
        <v>146</v>
      </c>
    </row>
    <row r="54" spans="2:3" x14ac:dyDescent="0.25">
      <c r="B54" t="s">
        <v>95</v>
      </c>
      <c r="C54" t="s">
        <v>96</v>
      </c>
    </row>
    <row r="55" spans="2:3" x14ac:dyDescent="0.25">
      <c r="B55" t="s">
        <v>177</v>
      </c>
      <c r="C55" t="s">
        <v>178</v>
      </c>
    </row>
    <row r="56" spans="2:3" x14ac:dyDescent="0.25">
      <c r="B56" t="s">
        <v>51</v>
      </c>
      <c r="C56" t="s">
        <v>67</v>
      </c>
    </row>
    <row r="57" spans="2:3" x14ac:dyDescent="0.25">
      <c r="B57" t="s">
        <v>151</v>
      </c>
      <c r="C57" t="s">
        <v>152</v>
      </c>
    </row>
    <row r="58" spans="2:3" x14ac:dyDescent="0.25">
      <c r="B58" t="s">
        <v>223</v>
      </c>
      <c r="C58" t="s">
        <v>224</v>
      </c>
    </row>
    <row r="59" spans="2:3" x14ac:dyDescent="0.25">
      <c r="B59" t="s">
        <v>58</v>
      </c>
      <c r="C59" t="s">
        <v>74</v>
      </c>
    </row>
    <row r="60" spans="2:3" x14ac:dyDescent="0.25">
      <c r="B60" t="s">
        <v>153</v>
      </c>
      <c r="C60" t="s">
        <v>154</v>
      </c>
    </row>
    <row r="61" spans="2:3" x14ac:dyDescent="0.25">
      <c r="B61" t="s">
        <v>139</v>
      </c>
      <c r="C61" t="s">
        <v>140</v>
      </c>
    </row>
    <row r="62" spans="2:3" x14ac:dyDescent="0.25">
      <c r="B62" t="s">
        <v>59</v>
      </c>
      <c r="C62" t="s">
        <v>75</v>
      </c>
    </row>
    <row r="63" spans="2:3" x14ac:dyDescent="0.25">
      <c r="B63" t="s">
        <v>97</v>
      </c>
      <c r="C63" t="s">
        <v>98</v>
      </c>
    </row>
    <row r="64" spans="2:3" x14ac:dyDescent="0.25">
      <c r="B64" t="s">
        <v>179</v>
      </c>
      <c r="C64" t="s">
        <v>180</v>
      </c>
    </row>
    <row r="65" spans="2:3" x14ac:dyDescent="0.25">
      <c r="B65" t="s">
        <v>191</v>
      </c>
      <c r="C65" t="s">
        <v>192</v>
      </c>
    </row>
    <row r="66" spans="2:3" x14ac:dyDescent="0.25">
      <c r="B66" t="s">
        <v>207</v>
      </c>
      <c r="C66" t="s">
        <v>208</v>
      </c>
    </row>
    <row r="67" spans="2:3" x14ac:dyDescent="0.25">
      <c r="B67" t="s">
        <v>181</v>
      </c>
      <c r="C67" t="s">
        <v>182</v>
      </c>
    </row>
    <row r="68" spans="2:3" x14ac:dyDescent="0.25">
      <c r="B68" t="s">
        <v>161</v>
      </c>
      <c r="C68" t="s">
        <v>162</v>
      </c>
    </row>
    <row r="69" spans="2:3" x14ac:dyDescent="0.25">
      <c r="B69" t="s">
        <v>60</v>
      </c>
      <c r="C69" t="s">
        <v>76</v>
      </c>
    </row>
    <row r="70" spans="2:3" x14ac:dyDescent="0.25">
      <c r="B70" t="s">
        <v>99</v>
      </c>
      <c r="C70" t="s">
        <v>100</v>
      </c>
    </row>
    <row r="71" spans="2:3" x14ac:dyDescent="0.25">
      <c r="B71" t="s">
        <v>121</v>
      </c>
      <c r="C71" t="s">
        <v>122</v>
      </c>
    </row>
    <row r="72" spans="2:3" x14ac:dyDescent="0.25">
      <c r="B72" t="s">
        <v>183</v>
      </c>
      <c r="C72" t="s">
        <v>184</v>
      </c>
    </row>
    <row r="73" spans="2:3" x14ac:dyDescent="0.25">
      <c r="B73" t="s">
        <v>61</v>
      </c>
      <c r="C73" t="s">
        <v>77</v>
      </c>
    </row>
    <row r="74" spans="2:3" x14ac:dyDescent="0.25">
      <c r="B74" t="s">
        <v>133</v>
      </c>
      <c r="C74" t="s">
        <v>134</v>
      </c>
    </row>
    <row r="75" spans="2:3" x14ac:dyDescent="0.25">
      <c r="B75" t="s">
        <v>229</v>
      </c>
      <c r="C75" t="s">
        <v>230</v>
      </c>
    </row>
    <row r="76" spans="2:3" x14ac:dyDescent="0.25">
      <c r="B76" t="s">
        <v>101</v>
      </c>
      <c r="C76" t="s">
        <v>102</v>
      </c>
    </row>
    <row r="77" spans="2:3" x14ac:dyDescent="0.25">
      <c r="B77" t="s">
        <v>62</v>
      </c>
      <c r="C77" t="s">
        <v>78</v>
      </c>
    </row>
    <row r="78" spans="2:3" x14ac:dyDescent="0.25">
      <c r="B78" t="s">
        <v>185</v>
      </c>
      <c r="C78" t="s">
        <v>188</v>
      </c>
    </row>
    <row r="79" spans="2:3" x14ac:dyDescent="0.25">
      <c r="B79" t="s">
        <v>155</v>
      </c>
      <c r="C79" t="s">
        <v>156</v>
      </c>
    </row>
    <row r="80" spans="2:3" x14ac:dyDescent="0.25">
      <c r="B80" t="s">
        <v>221</v>
      </c>
      <c r="C80" t="s">
        <v>222</v>
      </c>
    </row>
    <row r="81" spans="2:3" x14ac:dyDescent="0.25">
      <c r="B81" t="s">
        <v>147</v>
      </c>
      <c r="C81" t="s">
        <v>148</v>
      </c>
    </row>
    <row r="82" spans="2:3" x14ac:dyDescent="0.25">
      <c r="B82" t="s">
        <v>157</v>
      </c>
      <c r="C82" t="s">
        <v>158</v>
      </c>
    </row>
    <row r="83" spans="2:3" x14ac:dyDescent="0.25">
      <c r="B83" t="s">
        <v>141</v>
      </c>
      <c r="C83" t="s">
        <v>142</v>
      </c>
    </row>
    <row r="84" spans="2:3" x14ac:dyDescent="0.25">
      <c r="B84" t="s">
        <v>201</v>
      </c>
      <c r="C84" t="s">
        <v>202</v>
      </c>
    </row>
    <row r="85" spans="2:3" x14ac:dyDescent="0.25">
      <c r="B85" t="s">
        <v>211</v>
      </c>
      <c r="C85" t="s">
        <v>212</v>
      </c>
    </row>
    <row r="86" spans="2:3" x14ac:dyDescent="0.25">
      <c r="B86" t="s">
        <v>63</v>
      </c>
      <c r="C86" t="s">
        <v>79</v>
      </c>
    </row>
    <row r="87" spans="2:3" x14ac:dyDescent="0.25">
      <c r="B87" t="s">
        <v>135</v>
      </c>
      <c r="C87" t="s">
        <v>136</v>
      </c>
    </row>
    <row r="88" spans="2:3" x14ac:dyDescent="0.25">
      <c r="B88" t="s">
        <v>195</v>
      </c>
      <c r="C88" t="s">
        <v>196</v>
      </c>
    </row>
    <row r="89" spans="2:3" x14ac:dyDescent="0.25">
      <c r="B89" t="s">
        <v>137</v>
      </c>
      <c r="C89" t="s">
        <v>138</v>
      </c>
    </row>
    <row r="90" spans="2:3" x14ac:dyDescent="0.25">
      <c r="B90" t="s">
        <v>186</v>
      </c>
      <c r="C90" t="s">
        <v>187</v>
      </c>
    </row>
    <row r="91" spans="2:3" x14ac:dyDescent="0.25">
      <c r="B91" t="s">
        <v>215</v>
      </c>
      <c r="C91" t="s">
        <v>216</v>
      </c>
    </row>
    <row r="92" spans="2:3" x14ac:dyDescent="0.25">
      <c r="B92" t="s">
        <v>149</v>
      </c>
      <c r="C92" t="s">
        <v>150</v>
      </c>
    </row>
    <row r="93" spans="2:3" x14ac:dyDescent="0.25">
      <c r="B93" t="s">
        <v>64</v>
      </c>
      <c r="C93" t="s">
        <v>80</v>
      </c>
    </row>
  </sheetData>
  <sortState ref="B3:C93">
    <sortCondition ref="B3:B93"/>
  </sortState>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9"/>
  <dimension ref="A1:V37"/>
  <sheetViews>
    <sheetView topLeftCell="C1" zoomScale="85" zoomScaleNormal="85" workbookViewId="0">
      <selection activeCell="F1" sqref="F1:F1048576"/>
    </sheetView>
  </sheetViews>
  <sheetFormatPr defaultRowHeight="15" x14ac:dyDescent="0.25"/>
  <cols>
    <col min="1" max="1" width="32.7109375" bestFit="1" customWidth="1"/>
    <col min="2" max="2" width="47.5703125" customWidth="1"/>
    <col min="3" max="3" width="28.140625" customWidth="1"/>
    <col min="4" max="4" width="32.7109375" bestFit="1" customWidth="1"/>
    <col min="5" max="5" width="22.7109375" bestFit="1" customWidth="1"/>
    <col min="8" max="8" width="33.42578125" bestFit="1" customWidth="1"/>
    <col min="9" max="9" width="8.7109375" customWidth="1"/>
    <col min="12" max="12" width="14.140625" bestFit="1" customWidth="1"/>
    <col min="14" max="14" width="49.5703125" bestFit="1" customWidth="1"/>
    <col min="18" max="18" width="14.42578125" bestFit="1" customWidth="1"/>
    <col min="20" max="20" width="14.42578125" bestFit="1" customWidth="1"/>
  </cols>
  <sheetData>
    <row r="1" spans="1:22" x14ac:dyDescent="0.25">
      <c r="A1" s="34" t="s">
        <v>233</v>
      </c>
      <c r="B1" s="34" t="s">
        <v>234</v>
      </c>
      <c r="C1" s="42" t="s">
        <v>502</v>
      </c>
      <c r="D1" s="34" t="s">
        <v>233</v>
      </c>
      <c r="E1" s="34" t="s">
        <v>503</v>
      </c>
      <c r="F1" s="34"/>
      <c r="G1" s="34"/>
      <c r="H1" s="34"/>
      <c r="I1" s="34"/>
      <c r="J1" s="34"/>
      <c r="K1" s="34"/>
      <c r="L1" s="34"/>
      <c r="M1" s="34"/>
      <c r="N1" s="34"/>
      <c r="O1" s="34"/>
      <c r="P1" s="34"/>
      <c r="Q1" s="34"/>
      <c r="R1" s="34"/>
      <c r="S1" s="34"/>
      <c r="T1" s="34"/>
      <c r="U1" s="34"/>
      <c r="V1" s="34"/>
    </row>
    <row r="2" spans="1:22" x14ac:dyDescent="0.25">
      <c r="A2" s="38" t="s">
        <v>263</v>
      </c>
      <c r="B2" t="s">
        <v>262</v>
      </c>
      <c r="C2" s="40" t="s">
        <v>496</v>
      </c>
      <c r="D2" s="38" t="s">
        <v>263</v>
      </c>
      <c r="E2" t="s">
        <v>504</v>
      </c>
      <c r="P2" s="36"/>
    </row>
    <row r="3" spans="1:22" ht="21.75" customHeight="1" x14ac:dyDescent="0.25">
      <c r="A3" s="38" t="s">
        <v>263</v>
      </c>
      <c r="B3" t="s">
        <v>264</v>
      </c>
      <c r="C3" s="40" t="s">
        <v>497</v>
      </c>
      <c r="D3" s="38" t="s">
        <v>267</v>
      </c>
      <c r="E3" t="s">
        <v>505</v>
      </c>
      <c r="P3" s="36"/>
    </row>
    <row r="4" spans="1:22" x14ac:dyDescent="0.25">
      <c r="A4" s="38" t="s">
        <v>263</v>
      </c>
      <c r="B4" t="s">
        <v>265</v>
      </c>
      <c r="C4" s="40" t="s">
        <v>498</v>
      </c>
      <c r="D4" s="38" t="s">
        <v>268</v>
      </c>
      <c r="E4" t="s">
        <v>506</v>
      </c>
      <c r="P4" s="36"/>
    </row>
    <row r="5" spans="1:22" ht="23.25" customHeight="1" x14ac:dyDescent="0.25">
      <c r="A5" s="38" t="s">
        <v>263</v>
      </c>
      <c r="B5" t="s">
        <v>266</v>
      </c>
      <c r="C5" s="40" t="s">
        <v>499</v>
      </c>
      <c r="D5" s="38" t="s">
        <v>49</v>
      </c>
      <c r="E5" t="s">
        <v>507</v>
      </c>
      <c r="P5" s="36"/>
    </row>
    <row r="6" spans="1:22" x14ac:dyDescent="0.25">
      <c r="A6" s="38" t="s">
        <v>267</v>
      </c>
      <c r="B6" t="s">
        <v>285</v>
      </c>
      <c r="C6" s="40" t="s">
        <v>500</v>
      </c>
      <c r="E6" t="s">
        <v>508</v>
      </c>
      <c r="P6" s="36"/>
    </row>
    <row r="7" spans="1:22" x14ac:dyDescent="0.25">
      <c r="A7" s="38" t="s">
        <v>267</v>
      </c>
      <c r="B7" t="s">
        <v>286</v>
      </c>
      <c r="C7" s="40" t="s">
        <v>501</v>
      </c>
      <c r="E7" t="s">
        <v>509</v>
      </c>
      <c r="P7" s="36"/>
    </row>
    <row r="8" spans="1:22" x14ac:dyDescent="0.25">
      <c r="A8" s="38" t="s">
        <v>267</v>
      </c>
      <c r="B8" s="38" t="s">
        <v>287</v>
      </c>
      <c r="P8" s="36"/>
    </row>
    <row r="9" spans="1:22" ht="15.75" x14ac:dyDescent="0.25">
      <c r="A9" s="38" t="s">
        <v>268</v>
      </c>
      <c r="B9" s="39" t="s">
        <v>288</v>
      </c>
      <c r="P9" s="36"/>
    </row>
    <row r="10" spans="1:22" ht="15.75" x14ac:dyDescent="0.25">
      <c r="A10" s="38" t="s">
        <v>268</v>
      </c>
      <c r="B10" s="39" t="s">
        <v>289</v>
      </c>
    </row>
    <row r="11" spans="1:22" ht="15.75" x14ac:dyDescent="0.25">
      <c r="A11" s="38" t="s">
        <v>268</v>
      </c>
      <c r="B11" s="39" t="s">
        <v>290</v>
      </c>
    </row>
    <row r="12" spans="1:22" ht="15.75" x14ac:dyDescent="0.25">
      <c r="A12" s="38" t="s">
        <v>268</v>
      </c>
      <c r="B12" s="39" t="s">
        <v>291</v>
      </c>
    </row>
    <row r="13" spans="1:22" ht="15.75" x14ac:dyDescent="0.25">
      <c r="A13" s="38" t="s">
        <v>268</v>
      </c>
      <c r="B13" s="39" t="s">
        <v>292</v>
      </c>
    </row>
    <row r="14" spans="1:22" ht="15.75" x14ac:dyDescent="0.25">
      <c r="A14" s="38" t="s">
        <v>268</v>
      </c>
      <c r="B14" s="39" t="s">
        <v>293</v>
      </c>
    </row>
    <row r="15" spans="1:22" ht="15.75" x14ac:dyDescent="0.25">
      <c r="A15" s="38" t="s">
        <v>268</v>
      </c>
      <c r="B15" s="39" t="s">
        <v>294</v>
      </c>
    </row>
    <row r="16" spans="1:22" ht="15.75" x14ac:dyDescent="0.25">
      <c r="A16" s="38" t="s">
        <v>268</v>
      </c>
      <c r="B16" s="39" t="s">
        <v>295</v>
      </c>
    </row>
    <row r="17" spans="1:2" ht="15.75" x14ac:dyDescent="0.25">
      <c r="A17" s="38" t="s">
        <v>268</v>
      </c>
      <c r="B17" s="39" t="s">
        <v>296</v>
      </c>
    </row>
    <row r="18" spans="1:2" ht="15.75" x14ac:dyDescent="0.25">
      <c r="A18" s="38" t="s">
        <v>49</v>
      </c>
      <c r="B18" s="31" t="s">
        <v>297</v>
      </c>
    </row>
    <row r="19" spans="1:2" ht="15.75" x14ac:dyDescent="0.25">
      <c r="A19" s="38" t="s">
        <v>49</v>
      </c>
      <c r="B19" s="31" t="s">
        <v>298</v>
      </c>
    </row>
    <row r="20" spans="1:2" ht="15.75" x14ac:dyDescent="0.25">
      <c r="A20" s="38" t="s">
        <v>49</v>
      </c>
      <c r="B20" s="31" t="s">
        <v>299</v>
      </c>
    </row>
    <row r="21" spans="1:2" ht="15.75" x14ac:dyDescent="0.25">
      <c r="A21" s="38" t="s">
        <v>49</v>
      </c>
      <c r="B21" s="31" t="s">
        <v>243</v>
      </c>
    </row>
    <row r="22" spans="1:2" x14ac:dyDescent="0.25">
      <c r="A22" s="38"/>
    </row>
    <row r="23" spans="1:2" x14ac:dyDescent="0.25">
      <c r="A23" s="38"/>
    </row>
    <row r="24" spans="1:2" x14ac:dyDescent="0.25">
      <c r="A24" s="38"/>
    </row>
    <row r="25" spans="1:2" x14ac:dyDescent="0.25">
      <c r="A25" s="38"/>
    </row>
    <row r="26" spans="1:2" x14ac:dyDescent="0.25">
      <c r="A26" s="38"/>
    </row>
    <row r="27" spans="1:2" x14ac:dyDescent="0.25">
      <c r="A27" s="38"/>
    </row>
    <row r="28" spans="1:2" x14ac:dyDescent="0.25">
      <c r="A28" s="38"/>
    </row>
    <row r="29" spans="1:2" x14ac:dyDescent="0.25">
      <c r="A29" s="38"/>
    </row>
    <row r="30" spans="1:2" x14ac:dyDescent="0.25">
      <c r="A30" s="38"/>
    </row>
    <row r="31" spans="1:2" x14ac:dyDescent="0.25">
      <c r="A31" s="38"/>
    </row>
    <row r="32" spans="1:2" x14ac:dyDescent="0.25">
      <c r="A32" s="38"/>
    </row>
    <row r="33" spans="1:1" x14ac:dyDescent="0.25">
      <c r="A33" s="38"/>
    </row>
    <row r="34" spans="1:1" x14ac:dyDescent="0.25">
      <c r="A34" s="38"/>
    </row>
    <row r="35" spans="1:1" x14ac:dyDescent="0.25">
      <c r="A35" s="38"/>
    </row>
    <row r="36" spans="1:1" x14ac:dyDescent="0.25">
      <c r="A36" s="38"/>
    </row>
    <row r="37" spans="1:1" x14ac:dyDescent="0.25">
      <c r="A37" s="38"/>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0"/>
  <dimension ref="A1:W106"/>
  <sheetViews>
    <sheetView topLeftCell="A53" zoomScaleNormal="100" workbookViewId="0">
      <selection activeCell="D104" sqref="D104"/>
    </sheetView>
  </sheetViews>
  <sheetFormatPr defaultRowHeight="15" x14ac:dyDescent="0.25"/>
  <cols>
    <col min="1" max="1" width="47.85546875" bestFit="1" customWidth="1"/>
    <col min="2" max="2" width="57.42578125" bestFit="1" customWidth="1"/>
    <col min="4" max="4" width="32.7109375" bestFit="1" customWidth="1"/>
    <col min="5" max="5" width="22.7109375" bestFit="1" customWidth="1"/>
    <col min="6" max="6" width="99.28515625" customWidth="1"/>
    <col min="9" max="9" width="33.42578125" bestFit="1" customWidth="1"/>
    <col min="10" max="10" width="8.7109375" customWidth="1"/>
    <col min="13" max="13" width="14.140625" bestFit="1" customWidth="1"/>
    <col min="15" max="15" width="49.5703125" bestFit="1" customWidth="1"/>
    <col min="19" max="19" width="14.42578125" bestFit="1" customWidth="1"/>
    <col min="21" max="21" width="14.42578125" bestFit="1" customWidth="1"/>
  </cols>
  <sheetData>
    <row r="1" spans="1:23" x14ac:dyDescent="0.25">
      <c r="A1" s="34" t="s">
        <v>233</v>
      </c>
      <c r="B1" s="34" t="s">
        <v>234</v>
      </c>
      <c r="C1" s="41" t="s">
        <v>48</v>
      </c>
      <c r="D1" s="34" t="s">
        <v>233</v>
      </c>
      <c r="E1" s="34" t="s">
        <v>235</v>
      </c>
      <c r="F1" s="34" t="s">
        <v>236</v>
      </c>
      <c r="G1" s="34"/>
      <c r="H1" s="34"/>
      <c r="I1" s="34"/>
      <c r="J1" s="34"/>
      <c r="K1" s="34"/>
      <c r="L1" s="34"/>
      <c r="M1" s="34"/>
      <c r="N1" s="34"/>
      <c r="O1" s="34"/>
      <c r="P1" s="34"/>
      <c r="Q1" s="34"/>
      <c r="R1" s="34"/>
      <c r="S1" s="34"/>
      <c r="T1" s="34"/>
      <c r="U1" s="34"/>
      <c r="V1" s="34"/>
      <c r="W1" s="34"/>
    </row>
    <row r="2" spans="1:23" ht="30" x14ac:dyDescent="0.25">
      <c r="A2" t="s">
        <v>262</v>
      </c>
      <c r="B2" t="s">
        <v>269</v>
      </c>
      <c r="C2" t="s">
        <v>390</v>
      </c>
      <c r="D2" t="s">
        <v>237</v>
      </c>
      <c r="E2" t="s">
        <v>238</v>
      </c>
      <c r="F2" s="35" t="s">
        <v>239</v>
      </c>
      <c r="Q2" s="36"/>
    </row>
    <row r="3" spans="1:23" ht="21.75" customHeight="1" x14ac:dyDescent="0.25">
      <c r="A3" t="s">
        <v>262</v>
      </c>
      <c r="B3" t="s">
        <v>270</v>
      </c>
      <c r="C3" t="s">
        <v>391</v>
      </c>
      <c r="D3" t="s">
        <v>240</v>
      </c>
      <c r="E3" t="s">
        <v>241</v>
      </c>
      <c r="F3" s="35" t="s">
        <v>242</v>
      </c>
      <c r="Q3" s="36"/>
    </row>
    <row r="4" spans="1:23" x14ac:dyDescent="0.25">
      <c r="A4" t="s">
        <v>262</v>
      </c>
      <c r="B4" t="s">
        <v>271</v>
      </c>
      <c r="C4" t="s">
        <v>392</v>
      </c>
      <c r="D4" t="s">
        <v>243</v>
      </c>
      <c r="E4" t="s">
        <v>244</v>
      </c>
      <c r="F4" s="35" t="s">
        <v>245</v>
      </c>
      <c r="Q4" s="36"/>
    </row>
    <row r="5" spans="1:23" ht="23.25" customHeight="1" x14ac:dyDescent="0.25">
      <c r="A5" t="s">
        <v>262</v>
      </c>
      <c r="B5" t="s">
        <v>272</v>
      </c>
      <c r="C5" t="s">
        <v>393</v>
      </c>
      <c r="D5" t="s">
        <v>246</v>
      </c>
      <c r="E5" t="s">
        <v>247</v>
      </c>
      <c r="F5" s="35" t="s">
        <v>248</v>
      </c>
      <c r="Q5" s="36"/>
    </row>
    <row r="6" spans="1:23" x14ac:dyDescent="0.25">
      <c r="A6" t="s">
        <v>262</v>
      </c>
      <c r="B6" t="s">
        <v>273</v>
      </c>
      <c r="C6" t="s">
        <v>394</v>
      </c>
      <c r="D6" t="s">
        <v>249</v>
      </c>
      <c r="E6" t="s">
        <v>250</v>
      </c>
      <c r="F6" t="s">
        <v>251</v>
      </c>
      <c r="Q6" s="36"/>
    </row>
    <row r="7" spans="1:23" x14ac:dyDescent="0.25">
      <c r="A7" t="s">
        <v>262</v>
      </c>
      <c r="B7" t="s">
        <v>274</v>
      </c>
      <c r="C7" t="s">
        <v>395</v>
      </c>
      <c r="E7" t="s">
        <v>252</v>
      </c>
      <c r="F7" t="s">
        <v>253</v>
      </c>
      <c r="Q7" s="36"/>
    </row>
    <row r="8" spans="1:23" ht="30" x14ac:dyDescent="0.25">
      <c r="A8" t="s">
        <v>262</v>
      </c>
      <c r="B8" t="s">
        <v>275</v>
      </c>
      <c r="C8" t="s">
        <v>396</v>
      </c>
      <c r="E8" t="s">
        <v>254</v>
      </c>
      <c r="F8" s="35" t="s">
        <v>255</v>
      </c>
      <c r="Q8" s="36"/>
    </row>
    <row r="9" spans="1:23" x14ac:dyDescent="0.25">
      <c r="A9" t="s">
        <v>264</v>
      </c>
      <c r="B9" t="s">
        <v>276</v>
      </c>
      <c r="C9" t="s">
        <v>405</v>
      </c>
      <c r="E9" t="s">
        <v>256</v>
      </c>
      <c r="F9" t="s">
        <v>257</v>
      </c>
      <c r="Q9" s="36"/>
    </row>
    <row r="10" spans="1:23" ht="30" x14ac:dyDescent="0.25">
      <c r="A10" t="s">
        <v>264</v>
      </c>
      <c r="B10" t="s">
        <v>277</v>
      </c>
      <c r="C10" t="s">
        <v>406</v>
      </c>
      <c r="E10" t="s">
        <v>258</v>
      </c>
      <c r="F10" s="35" t="s">
        <v>259</v>
      </c>
    </row>
    <row r="11" spans="1:23" ht="30" x14ac:dyDescent="0.25">
      <c r="A11" t="s">
        <v>264</v>
      </c>
      <c r="B11" t="s">
        <v>278</v>
      </c>
      <c r="C11" t="s">
        <v>407</v>
      </c>
      <c r="E11" t="s">
        <v>260</v>
      </c>
      <c r="F11" s="35" t="s">
        <v>261</v>
      </c>
    </row>
    <row r="12" spans="1:23" x14ac:dyDescent="0.25">
      <c r="A12" t="s">
        <v>264</v>
      </c>
      <c r="B12" t="s">
        <v>279</v>
      </c>
      <c r="C12" t="s">
        <v>408</v>
      </c>
    </row>
    <row r="13" spans="1:23" x14ac:dyDescent="0.25">
      <c r="A13" t="s">
        <v>264</v>
      </c>
      <c r="B13" t="s">
        <v>280</v>
      </c>
      <c r="C13" t="s">
        <v>409</v>
      </c>
    </row>
    <row r="14" spans="1:23" x14ac:dyDescent="0.25">
      <c r="A14" t="s">
        <v>264</v>
      </c>
      <c r="B14" t="s">
        <v>281</v>
      </c>
      <c r="C14" t="s">
        <v>410</v>
      </c>
    </row>
    <row r="15" spans="1:23" x14ac:dyDescent="0.25">
      <c r="A15" t="s">
        <v>264</v>
      </c>
      <c r="B15" t="s">
        <v>282</v>
      </c>
      <c r="C15" t="s">
        <v>462</v>
      </c>
    </row>
    <row r="16" spans="1:23" x14ac:dyDescent="0.25">
      <c r="A16" t="s">
        <v>264</v>
      </c>
      <c r="B16" t="s">
        <v>283</v>
      </c>
      <c r="C16" t="s">
        <v>463</v>
      </c>
    </row>
    <row r="17" spans="1:5" x14ac:dyDescent="0.25">
      <c r="A17" t="s">
        <v>265</v>
      </c>
      <c r="B17" t="s">
        <v>300</v>
      </c>
      <c r="C17" t="s">
        <v>411</v>
      </c>
      <c r="E17" s="37"/>
    </row>
    <row r="18" spans="1:5" x14ac:dyDescent="0.25">
      <c r="A18" t="s">
        <v>265</v>
      </c>
      <c r="B18" t="s">
        <v>301</v>
      </c>
      <c r="C18" t="s">
        <v>412</v>
      </c>
    </row>
    <row r="19" spans="1:5" x14ac:dyDescent="0.25">
      <c r="A19" t="s">
        <v>265</v>
      </c>
      <c r="B19" t="s">
        <v>302</v>
      </c>
      <c r="C19" t="s">
        <v>413</v>
      </c>
    </row>
    <row r="20" spans="1:5" x14ac:dyDescent="0.25">
      <c r="A20" t="s">
        <v>265</v>
      </c>
      <c r="B20" t="s">
        <v>303</v>
      </c>
      <c r="C20" t="s">
        <v>414</v>
      </c>
    </row>
    <row r="21" spans="1:5" x14ac:dyDescent="0.25">
      <c r="A21" t="s">
        <v>265</v>
      </c>
      <c r="B21" t="s">
        <v>304</v>
      </c>
      <c r="C21" t="s">
        <v>415</v>
      </c>
    </row>
    <row r="22" spans="1:5" x14ac:dyDescent="0.25">
      <c r="A22" t="s">
        <v>265</v>
      </c>
      <c r="B22" t="s">
        <v>305</v>
      </c>
      <c r="C22" t="s">
        <v>416</v>
      </c>
    </row>
    <row r="23" spans="1:5" x14ac:dyDescent="0.25">
      <c r="A23" t="s">
        <v>306</v>
      </c>
      <c r="B23" t="s">
        <v>307</v>
      </c>
      <c r="C23" t="s">
        <v>397</v>
      </c>
    </row>
    <row r="24" spans="1:5" x14ac:dyDescent="0.25">
      <c r="A24" t="s">
        <v>306</v>
      </c>
      <c r="B24" t="s">
        <v>308</v>
      </c>
      <c r="C24" t="s">
        <v>398</v>
      </c>
    </row>
    <row r="25" spans="1:5" x14ac:dyDescent="0.25">
      <c r="A25" t="s">
        <v>306</v>
      </c>
      <c r="B25" t="s">
        <v>309</v>
      </c>
      <c r="C25" t="s">
        <v>399</v>
      </c>
    </row>
    <row r="26" spans="1:5" x14ac:dyDescent="0.25">
      <c r="A26" t="s">
        <v>306</v>
      </c>
      <c r="B26" t="s">
        <v>310</v>
      </c>
      <c r="C26" t="s">
        <v>400</v>
      </c>
    </row>
    <row r="27" spans="1:5" x14ac:dyDescent="0.25">
      <c r="A27" t="s">
        <v>306</v>
      </c>
      <c r="B27" t="s">
        <v>311</v>
      </c>
      <c r="C27" t="s">
        <v>401</v>
      </c>
    </row>
    <row r="28" spans="1:5" x14ac:dyDescent="0.25">
      <c r="A28" t="s">
        <v>306</v>
      </c>
      <c r="B28" t="s">
        <v>312</v>
      </c>
      <c r="C28" t="s">
        <v>402</v>
      </c>
    </row>
    <row r="29" spans="1:5" x14ac:dyDescent="0.25">
      <c r="A29" t="s">
        <v>306</v>
      </c>
      <c r="B29" t="s">
        <v>313</v>
      </c>
      <c r="C29" t="s">
        <v>403</v>
      </c>
    </row>
    <row r="30" spans="1:5" x14ac:dyDescent="0.25">
      <c r="A30" t="s">
        <v>306</v>
      </c>
      <c r="B30" t="s">
        <v>314</v>
      </c>
      <c r="C30" t="s">
        <v>404</v>
      </c>
    </row>
    <row r="31" spans="1:5" x14ac:dyDescent="0.25">
      <c r="A31" t="s">
        <v>306</v>
      </c>
      <c r="B31" t="s">
        <v>315</v>
      </c>
      <c r="C31" t="s">
        <v>464</v>
      </c>
    </row>
    <row r="32" spans="1:5" x14ac:dyDescent="0.25">
      <c r="A32" t="s">
        <v>306</v>
      </c>
      <c r="B32" t="s">
        <v>316</v>
      </c>
      <c r="C32" t="s">
        <v>465</v>
      </c>
    </row>
    <row r="33" spans="1:3" x14ac:dyDescent="0.25">
      <c r="A33" t="s">
        <v>306</v>
      </c>
      <c r="B33" t="s">
        <v>317</v>
      </c>
      <c r="C33" t="s">
        <v>466</v>
      </c>
    </row>
    <row r="34" spans="1:3" x14ac:dyDescent="0.25">
      <c r="A34" t="s">
        <v>306</v>
      </c>
      <c r="B34" t="s">
        <v>318</v>
      </c>
      <c r="C34" t="s">
        <v>467</v>
      </c>
    </row>
    <row r="35" spans="1:3" x14ac:dyDescent="0.25">
      <c r="A35" t="s">
        <v>306</v>
      </c>
      <c r="B35" t="s">
        <v>319</v>
      </c>
      <c r="C35" t="s">
        <v>472</v>
      </c>
    </row>
    <row r="36" spans="1:3" x14ac:dyDescent="0.25">
      <c r="A36" t="s">
        <v>306</v>
      </c>
      <c r="B36" t="s">
        <v>320</v>
      </c>
      <c r="C36" t="s">
        <v>468</v>
      </c>
    </row>
    <row r="37" spans="1:3" x14ac:dyDescent="0.25">
      <c r="A37" t="s">
        <v>306</v>
      </c>
      <c r="B37" t="s">
        <v>321</v>
      </c>
      <c r="C37" t="s">
        <v>469</v>
      </c>
    </row>
    <row r="38" spans="1:3" x14ac:dyDescent="0.25">
      <c r="A38" t="s">
        <v>306</v>
      </c>
      <c r="B38" t="s">
        <v>322</v>
      </c>
      <c r="C38" t="s">
        <v>470</v>
      </c>
    </row>
    <row r="39" spans="1:3" x14ac:dyDescent="0.25">
      <c r="A39" t="s">
        <v>306</v>
      </c>
      <c r="B39" t="s">
        <v>50</v>
      </c>
      <c r="C39" t="s">
        <v>471</v>
      </c>
    </row>
    <row r="40" spans="1:3" x14ac:dyDescent="0.25">
      <c r="A40" t="s">
        <v>285</v>
      </c>
      <c r="B40" t="s">
        <v>323</v>
      </c>
      <c r="C40" t="s">
        <v>421</v>
      </c>
    </row>
    <row r="41" spans="1:3" x14ac:dyDescent="0.25">
      <c r="A41" t="s">
        <v>285</v>
      </c>
      <c r="B41" t="s">
        <v>324</v>
      </c>
      <c r="C41" t="s">
        <v>422</v>
      </c>
    </row>
    <row r="42" spans="1:3" x14ac:dyDescent="0.25">
      <c r="A42" t="s">
        <v>286</v>
      </c>
      <c r="B42" t="s">
        <v>325</v>
      </c>
      <c r="C42" t="s">
        <v>419</v>
      </c>
    </row>
    <row r="43" spans="1:3" x14ac:dyDescent="0.25">
      <c r="A43" t="s">
        <v>286</v>
      </c>
      <c r="B43" t="s">
        <v>326</v>
      </c>
      <c r="C43" t="s">
        <v>420</v>
      </c>
    </row>
    <row r="44" spans="1:3" x14ac:dyDescent="0.25">
      <c r="A44" t="s">
        <v>287</v>
      </c>
      <c r="B44" t="s">
        <v>327</v>
      </c>
      <c r="C44" t="s">
        <v>417</v>
      </c>
    </row>
    <row r="45" spans="1:3" x14ac:dyDescent="0.25">
      <c r="A45" t="s">
        <v>287</v>
      </c>
      <c r="B45" t="s">
        <v>328</v>
      </c>
      <c r="C45" t="s">
        <v>418</v>
      </c>
    </row>
    <row r="46" spans="1:3" x14ac:dyDescent="0.25">
      <c r="A46" t="s">
        <v>288</v>
      </c>
      <c r="B46" t="s">
        <v>329</v>
      </c>
      <c r="C46" t="s">
        <v>423</v>
      </c>
    </row>
    <row r="47" spans="1:3" x14ac:dyDescent="0.25">
      <c r="A47" t="s">
        <v>288</v>
      </c>
      <c r="B47" t="s">
        <v>330</v>
      </c>
      <c r="C47" t="s">
        <v>424</v>
      </c>
    </row>
    <row r="48" spans="1:3" x14ac:dyDescent="0.25">
      <c r="A48" t="s">
        <v>289</v>
      </c>
      <c r="B48" t="s">
        <v>331</v>
      </c>
      <c r="C48" t="s">
        <v>439</v>
      </c>
    </row>
    <row r="49" spans="1:3" x14ac:dyDescent="0.25">
      <c r="A49" t="s">
        <v>289</v>
      </c>
      <c r="B49" t="s">
        <v>332</v>
      </c>
      <c r="C49" t="s">
        <v>440</v>
      </c>
    </row>
    <row r="50" spans="1:3" x14ac:dyDescent="0.25">
      <c r="A50" t="s">
        <v>289</v>
      </c>
      <c r="B50" t="s">
        <v>333</v>
      </c>
      <c r="C50" t="s">
        <v>441</v>
      </c>
    </row>
    <row r="51" spans="1:3" x14ac:dyDescent="0.25">
      <c r="A51" t="s">
        <v>289</v>
      </c>
      <c r="B51" t="s">
        <v>334</v>
      </c>
      <c r="C51" t="s">
        <v>442</v>
      </c>
    </row>
    <row r="52" spans="1:3" x14ac:dyDescent="0.25">
      <c r="A52" t="s">
        <v>289</v>
      </c>
      <c r="B52" t="s">
        <v>335</v>
      </c>
      <c r="C52" t="s">
        <v>478</v>
      </c>
    </row>
    <row r="53" spans="1:3" x14ac:dyDescent="0.25">
      <c r="A53" t="s">
        <v>289</v>
      </c>
      <c r="B53" t="s">
        <v>336</v>
      </c>
      <c r="C53" t="s">
        <v>479</v>
      </c>
    </row>
    <row r="54" spans="1:3" x14ac:dyDescent="0.25">
      <c r="A54" t="s">
        <v>289</v>
      </c>
      <c r="B54" t="s">
        <v>337</v>
      </c>
      <c r="C54" t="s">
        <v>480</v>
      </c>
    </row>
    <row r="55" spans="1:3" x14ac:dyDescent="0.25">
      <c r="A55" t="s">
        <v>289</v>
      </c>
      <c r="B55" t="s">
        <v>338</v>
      </c>
      <c r="C55" t="s">
        <v>481</v>
      </c>
    </row>
    <row r="56" spans="1:3" x14ac:dyDescent="0.25">
      <c r="A56" t="s">
        <v>290</v>
      </c>
      <c r="B56" t="s">
        <v>339</v>
      </c>
      <c r="C56" t="s">
        <v>443</v>
      </c>
    </row>
    <row r="57" spans="1:3" x14ac:dyDescent="0.25">
      <c r="A57" t="s">
        <v>290</v>
      </c>
      <c r="B57" t="s">
        <v>340</v>
      </c>
      <c r="C57" t="s">
        <v>444</v>
      </c>
    </row>
    <row r="58" spans="1:3" x14ac:dyDescent="0.25">
      <c r="A58" t="s">
        <v>290</v>
      </c>
      <c r="B58" t="s">
        <v>341</v>
      </c>
      <c r="C58" t="s">
        <v>473</v>
      </c>
    </row>
    <row r="59" spans="1:3" x14ac:dyDescent="0.25">
      <c r="A59" t="s">
        <v>290</v>
      </c>
      <c r="B59" t="s">
        <v>342</v>
      </c>
      <c r="C59" t="s">
        <v>482</v>
      </c>
    </row>
    <row r="60" spans="1:3" x14ac:dyDescent="0.25">
      <c r="A60" t="s">
        <v>290</v>
      </c>
      <c r="B60" t="s">
        <v>343</v>
      </c>
      <c r="C60" t="s">
        <v>474</v>
      </c>
    </row>
    <row r="61" spans="1:3" x14ac:dyDescent="0.25">
      <c r="A61" t="s">
        <v>290</v>
      </c>
      <c r="B61" t="s">
        <v>344</v>
      </c>
      <c r="C61" t="s">
        <v>475</v>
      </c>
    </row>
    <row r="62" spans="1:3" x14ac:dyDescent="0.25">
      <c r="A62" t="s">
        <v>290</v>
      </c>
      <c r="B62" t="s">
        <v>345</v>
      </c>
      <c r="C62" t="s">
        <v>476</v>
      </c>
    </row>
    <row r="63" spans="1:3" x14ac:dyDescent="0.25">
      <c r="A63" t="s">
        <v>290</v>
      </c>
      <c r="B63" t="s">
        <v>346</v>
      </c>
      <c r="C63" t="s">
        <v>477</v>
      </c>
    </row>
    <row r="64" spans="1:3" x14ac:dyDescent="0.25">
      <c r="A64" t="s">
        <v>290</v>
      </c>
      <c r="B64" t="s">
        <v>347</v>
      </c>
      <c r="C64" t="s">
        <v>483</v>
      </c>
    </row>
    <row r="65" spans="1:3" x14ac:dyDescent="0.25">
      <c r="A65" t="s">
        <v>291</v>
      </c>
      <c r="B65" t="s">
        <v>348</v>
      </c>
      <c r="C65" t="s">
        <v>425</v>
      </c>
    </row>
    <row r="66" spans="1:3" x14ac:dyDescent="0.25">
      <c r="A66" t="s">
        <v>291</v>
      </c>
      <c r="B66" t="s">
        <v>349</v>
      </c>
      <c r="C66" t="s">
        <v>426</v>
      </c>
    </row>
    <row r="67" spans="1:3" x14ac:dyDescent="0.25">
      <c r="A67" t="s">
        <v>291</v>
      </c>
      <c r="B67" t="s">
        <v>350</v>
      </c>
      <c r="C67" t="s">
        <v>427</v>
      </c>
    </row>
    <row r="68" spans="1:3" x14ac:dyDescent="0.25">
      <c r="A68" t="s">
        <v>291</v>
      </c>
      <c r="B68" t="s">
        <v>351</v>
      </c>
      <c r="C68" t="s">
        <v>428</v>
      </c>
    </row>
    <row r="69" spans="1:3" x14ac:dyDescent="0.25">
      <c r="A69" t="s">
        <v>292</v>
      </c>
      <c r="B69" t="s">
        <v>352</v>
      </c>
      <c r="C69" t="s">
        <v>445</v>
      </c>
    </row>
    <row r="70" spans="1:3" x14ac:dyDescent="0.25">
      <c r="A70" t="s">
        <v>292</v>
      </c>
      <c r="B70" t="s">
        <v>353</v>
      </c>
      <c r="C70" t="s">
        <v>446</v>
      </c>
    </row>
    <row r="71" spans="1:3" x14ac:dyDescent="0.25">
      <c r="A71" t="s">
        <v>292</v>
      </c>
      <c r="B71" t="s">
        <v>354</v>
      </c>
      <c r="C71" t="s">
        <v>485</v>
      </c>
    </row>
    <row r="72" spans="1:3" x14ac:dyDescent="0.25">
      <c r="A72" t="s">
        <v>292</v>
      </c>
      <c r="B72" t="s">
        <v>355</v>
      </c>
      <c r="C72" t="s">
        <v>486</v>
      </c>
    </row>
    <row r="73" spans="1:3" x14ac:dyDescent="0.25">
      <c r="A73" t="s">
        <v>292</v>
      </c>
      <c r="B73" t="s">
        <v>356</v>
      </c>
      <c r="C73" t="s">
        <v>484</v>
      </c>
    </row>
    <row r="74" spans="1:3" x14ac:dyDescent="0.25">
      <c r="A74" t="s">
        <v>293</v>
      </c>
      <c r="B74" t="s">
        <v>357</v>
      </c>
      <c r="C74" t="s">
        <v>447</v>
      </c>
    </row>
    <row r="75" spans="1:3" x14ac:dyDescent="0.25">
      <c r="A75" t="s">
        <v>293</v>
      </c>
      <c r="B75" t="s">
        <v>358</v>
      </c>
      <c r="C75" t="s">
        <v>448</v>
      </c>
    </row>
    <row r="76" spans="1:3" x14ac:dyDescent="0.25">
      <c r="A76" t="s">
        <v>294</v>
      </c>
      <c r="B76" t="s">
        <v>359</v>
      </c>
      <c r="C76" t="s">
        <v>449</v>
      </c>
    </row>
    <row r="77" spans="1:3" x14ac:dyDescent="0.25">
      <c r="A77" t="s">
        <v>294</v>
      </c>
      <c r="B77" t="s">
        <v>360</v>
      </c>
      <c r="C77" t="s">
        <v>450</v>
      </c>
    </row>
    <row r="78" spans="1:3" x14ac:dyDescent="0.25">
      <c r="A78" t="s">
        <v>295</v>
      </c>
      <c r="B78" t="s">
        <v>361</v>
      </c>
      <c r="C78" t="s">
        <v>429</v>
      </c>
    </row>
    <row r="79" spans="1:3" x14ac:dyDescent="0.25">
      <c r="A79" t="s">
        <v>295</v>
      </c>
      <c r="B79" t="s">
        <v>362</v>
      </c>
      <c r="C79" t="s">
        <v>430</v>
      </c>
    </row>
    <row r="80" spans="1:3" x14ac:dyDescent="0.25">
      <c r="A80" t="s">
        <v>295</v>
      </c>
      <c r="B80" t="s">
        <v>363</v>
      </c>
      <c r="C80" t="s">
        <v>431</v>
      </c>
    </row>
    <row r="81" spans="1:3" x14ac:dyDescent="0.25">
      <c r="A81" t="s">
        <v>295</v>
      </c>
      <c r="B81" t="s">
        <v>364</v>
      </c>
      <c r="C81" t="s">
        <v>432</v>
      </c>
    </row>
    <row r="82" spans="1:3" x14ac:dyDescent="0.25">
      <c r="A82" t="s">
        <v>295</v>
      </c>
      <c r="B82" t="s">
        <v>365</v>
      </c>
      <c r="C82" t="s">
        <v>433</v>
      </c>
    </row>
    <row r="83" spans="1:3" x14ac:dyDescent="0.25">
      <c r="A83" t="s">
        <v>295</v>
      </c>
      <c r="B83" t="s">
        <v>366</v>
      </c>
      <c r="C83" t="s">
        <v>434</v>
      </c>
    </row>
    <row r="84" spans="1:3" x14ac:dyDescent="0.25">
      <c r="A84" t="s">
        <v>296</v>
      </c>
      <c r="B84" t="s">
        <v>367</v>
      </c>
      <c r="C84" t="s">
        <v>435</v>
      </c>
    </row>
    <row r="85" spans="1:3" x14ac:dyDescent="0.25">
      <c r="A85" t="s">
        <v>296</v>
      </c>
      <c r="B85" t="s">
        <v>368</v>
      </c>
      <c r="C85" t="s">
        <v>436</v>
      </c>
    </row>
    <row r="86" spans="1:3" x14ac:dyDescent="0.25">
      <c r="A86" t="s">
        <v>296</v>
      </c>
      <c r="B86" t="s">
        <v>369</v>
      </c>
      <c r="C86" t="s">
        <v>437</v>
      </c>
    </row>
    <row r="87" spans="1:3" x14ac:dyDescent="0.25">
      <c r="A87" t="s">
        <v>296</v>
      </c>
      <c r="B87" t="s">
        <v>370</v>
      </c>
      <c r="C87" t="s">
        <v>438</v>
      </c>
    </row>
    <row r="88" spans="1:3" x14ac:dyDescent="0.25">
      <c r="A88" t="s">
        <v>296</v>
      </c>
      <c r="B88" t="s">
        <v>371</v>
      </c>
      <c r="C88" t="s">
        <v>487</v>
      </c>
    </row>
    <row r="89" spans="1:3" x14ac:dyDescent="0.25">
      <c r="A89" t="s">
        <v>296</v>
      </c>
      <c r="B89" t="s">
        <v>372</v>
      </c>
      <c r="C89" t="s">
        <v>488</v>
      </c>
    </row>
    <row r="90" spans="1:3" x14ac:dyDescent="0.25">
      <c r="A90" t="s">
        <v>296</v>
      </c>
      <c r="B90" t="s">
        <v>373</v>
      </c>
      <c r="C90" t="s">
        <v>489</v>
      </c>
    </row>
    <row r="91" spans="1:3" x14ac:dyDescent="0.25">
      <c r="A91" t="s">
        <v>297</v>
      </c>
      <c r="B91" t="s">
        <v>374</v>
      </c>
      <c r="C91" t="s">
        <v>455</v>
      </c>
    </row>
    <row r="92" spans="1:3" x14ac:dyDescent="0.25">
      <c r="A92" t="s">
        <v>298</v>
      </c>
      <c r="B92" t="s">
        <v>375</v>
      </c>
      <c r="C92" t="s">
        <v>452</v>
      </c>
    </row>
    <row r="93" spans="1:3" x14ac:dyDescent="0.25">
      <c r="A93" t="s">
        <v>298</v>
      </c>
      <c r="B93" t="s">
        <v>376</v>
      </c>
      <c r="C93" t="s">
        <v>453</v>
      </c>
    </row>
    <row r="94" spans="1:3" x14ac:dyDescent="0.25">
      <c r="A94" t="s">
        <v>298</v>
      </c>
      <c r="B94" t="s">
        <v>377</v>
      </c>
      <c r="C94" t="s">
        <v>454</v>
      </c>
    </row>
    <row r="95" spans="1:3" x14ac:dyDescent="0.25">
      <c r="A95" t="s">
        <v>299</v>
      </c>
      <c r="B95" t="s">
        <v>378</v>
      </c>
      <c r="C95" t="s">
        <v>456</v>
      </c>
    </row>
    <row r="96" spans="1:3" x14ac:dyDescent="0.25">
      <c r="A96" t="s">
        <v>299</v>
      </c>
      <c r="B96" t="s">
        <v>379</v>
      </c>
      <c r="C96" t="s">
        <v>457</v>
      </c>
    </row>
    <row r="97" spans="1:3" x14ac:dyDescent="0.25">
      <c r="A97" t="s">
        <v>299</v>
      </c>
      <c r="B97" t="s">
        <v>380</v>
      </c>
      <c r="C97" t="s">
        <v>458</v>
      </c>
    </row>
    <row r="98" spans="1:3" x14ac:dyDescent="0.25">
      <c r="A98" t="s">
        <v>299</v>
      </c>
      <c r="B98" t="s">
        <v>381</v>
      </c>
      <c r="C98" t="s">
        <v>459</v>
      </c>
    </row>
    <row r="99" spans="1:3" x14ac:dyDescent="0.25">
      <c r="A99" t="s">
        <v>299</v>
      </c>
      <c r="B99" t="s">
        <v>382</v>
      </c>
      <c r="C99" t="s">
        <v>460</v>
      </c>
    </row>
    <row r="100" spans="1:3" x14ac:dyDescent="0.25">
      <c r="A100" t="s">
        <v>299</v>
      </c>
      <c r="B100" t="s">
        <v>383</v>
      </c>
      <c r="C100" t="s">
        <v>461</v>
      </c>
    </row>
    <row r="101" spans="1:3" x14ac:dyDescent="0.25">
      <c r="A101" t="s">
        <v>243</v>
      </c>
      <c r="B101" t="s">
        <v>384</v>
      </c>
      <c r="C101" t="s">
        <v>451</v>
      </c>
    </row>
    <row r="102" spans="1:3" x14ac:dyDescent="0.25">
      <c r="A102" t="s">
        <v>243</v>
      </c>
      <c r="B102" t="s">
        <v>385</v>
      </c>
      <c r="C102" t="s">
        <v>490</v>
      </c>
    </row>
    <row r="103" spans="1:3" x14ac:dyDescent="0.25">
      <c r="A103" t="s">
        <v>243</v>
      </c>
      <c r="B103" t="s">
        <v>386</v>
      </c>
      <c r="C103" t="s">
        <v>494</v>
      </c>
    </row>
    <row r="104" spans="1:3" x14ac:dyDescent="0.25">
      <c r="A104" t="s">
        <v>243</v>
      </c>
      <c r="B104" t="s">
        <v>387</v>
      </c>
      <c r="C104" t="s">
        <v>491</v>
      </c>
    </row>
    <row r="105" spans="1:3" x14ac:dyDescent="0.25">
      <c r="A105" t="s">
        <v>243</v>
      </c>
      <c r="B105" t="s">
        <v>388</v>
      </c>
      <c r="C105" t="s">
        <v>492</v>
      </c>
    </row>
    <row r="106" spans="1:3" x14ac:dyDescent="0.25">
      <c r="A106" t="s">
        <v>243</v>
      </c>
      <c r="B106" t="s">
        <v>389</v>
      </c>
      <c r="C106" t="s">
        <v>493</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8"/>
  <dimension ref="A1:A6"/>
  <sheetViews>
    <sheetView workbookViewId="0">
      <selection activeCell="A7" sqref="A7"/>
    </sheetView>
  </sheetViews>
  <sheetFormatPr defaultRowHeight="15" x14ac:dyDescent="0.25"/>
  <cols>
    <col min="1" max="1" width="15.140625" customWidth="1"/>
  </cols>
  <sheetData>
    <row r="1" spans="1:1" x14ac:dyDescent="0.25">
      <c r="A1" t="s">
        <v>29</v>
      </c>
    </row>
    <row r="2" spans="1:1" x14ac:dyDescent="0.25">
      <c r="A2" t="s">
        <v>30</v>
      </c>
    </row>
    <row r="3" spans="1:1" x14ac:dyDescent="0.25">
      <c r="A3" t="s">
        <v>31</v>
      </c>
    </row>
    <row r="4" spans="1:1" x14ac:dyDescent="0.25">
      <c r="A4" t="s">
        <v>32</v>
      </c>
    </row>
    <row r="5" spans="1:1" x14ac:dyDescent="0.25">
      <c r="A5" t="s">
        <v>33</v>
      </c>
    </row>
    <row r="6" spans="1:1" x14ac:dyDescent="0.25">
      <c r="A6" t="s">
        <v>18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7"/>
  <sheetViews>
    <sheetView zoomScale="70" zoomScaleNormal="70" zoomScaleSheetLayoutView="55" workbookViewId="0">
      <selection activeCell="I13" sqref="I13:I14"/>
    </sheetView>
  </sheetViews>
  <sheetFormatPr defaultColWidth="9.140625" defaultRowHeight="12.75" x14ac:dyDescent="0.2"/>
  <cols>
    <col min="1" max="1" width="6.28515625" style="48" customWidth="1"/>
    <col min="2" max="2" width="6.28515625" style="46" customWidth="1"/>
    <col min="3" max="3" width="4.7109375" style="46" customWidth="1"/>
    <col min="4" max="4" width="32.42578125" style="46" customWidth="1"/>
    <col min="5" max="5" width="31.5703125" style="46" customWidth="1"/>
    <col min="6" max="6" width="27.85546875" style="46" customWidth="1"/>
    <col min="7" max="8" width="9.140625" style="46"/>
    <col min="9" max="9" width="10.7109375" style="46" customWidth="1"/>
    <col min="10" max="10" width="9.140625" style="46"/>
    <col min="11" max="11" width="31.7109375" style="46" customWidth="1"/>
    <col min="12" max="12" width="19.85546875" style="46" customWidth="1"/>
    <col min="13" max="13" width="22.28515625" style="46" customWidth="1"/>
    <col min="14" max="14" width="30.5703125" style="46" customWidth="1"/>
    <col min="15" max="16384" width="9.140625" style="46"/>
  </cols>
  <sheetData>
    <row r="1" spans="1:14" ht="18.75" x14ac:dyDescent="0.3">
      <c r="A1" s="111" t="s">
        <v>637</v>
      </c>
      <c r="B1" s="111"/>
      <c r="C1" s="111"/>
      <c r="D1" s="111"/>
      <c r="E1" s="111"/>
      <c r="F1" s="111"/>
      <c r="G1" s="111"/>
      <c r="H1" s="111"/>
      <c r="I1" s="111"/>
      <c r="J1" s="111"/>
      <c r="K1" s="111"/>
      <c r="L1" s="111"/>
      <c r="M1" s="111"/>
      <c r="N1" s="111"/>
    </row>
    <row r="2" spans="1:14" x14ac:dyDescent="0.2">
      <c r="A2" s="112"/>
      <c r="B2" s="112"/>
      <c r="C2" s="112"/>
      <c r="D2" s="112"/>
      <c r="E2" s="112"/>
      <c r="F2" s="112"/>
      <c r="G2" s="112"/>
      <c r="H2" s="112"/>
      <c r="I2" s="112"/>
      <c r="J2" s="112"/>
      <c r="K2" s="112"/>
      <c r="L2" s="112"/>
      <c r="M2" s="112"/>
      <c r="N2" s="112"/>
    </row>
    <row r="3" spans="1:14" s="48" customFormat="1" x14ac:dyDescent="0.2">
      <c r="A3" s="47">
        <v>1</v>
      </c>
      <c r="B3" s="47">
        <v>2</v>
      </c>
      <c r="C3" s="47">
        <v>3</v>
      </c>
      <c r="D3" s="47">
        <v>4</v>
      </c>
      <c r="E3" s="47">
        <v>5</v>
      </c>
      <c r="F3" s="47">
        <v>6</v>
      </c>
      <c r="G3" s="47">
        <v>7</v>
      </c>
      <c r="H3" s="47">
        <v>8</v>
      </c>
      <c r="I3" s="47">
        <v>9</v>
      </c>
      <c r="J3" s="47">
        <v>10</v>
      </c>
      <c r="K3" s="47">
        <v>11</v>
      </c>
      <c r="L3" s="47">
        <v>12</v>
      </c>
      <c r="M3" s="47">
        <v>13</v>
      </c>
      <c r="N3" s="47">
        <v>14</v>
      </c>
    </row>
    <row r="4" spans="1:14" s="51" customFormat="1" ht="102.75" customHeight="1" x14ac:dyDescent="0.2">
      <c r="A4" s="71" t="s">
        <v>563</v>
      </c>
      <c r="B4" s="71" t="s">
        <v>564</v>
      </c>
      <c r="C4" s="71" t="s">
        <v>565</v>
      </c>
      <c r="D4" s="49" t="s">
        <v>605</v>
      </c>
      <c r="E4" s="72" t="s">
        <v>595</v>
      </c>
      <c r="F4" s="77" t="s">
        <v>621</v>
      </c>
      <c r="G4" s="53" t="s">
        <v>566</v>
      </c>
      <c r="H4" s="53" t="s">
        <v>567</v>
      </c>
      <c r="I4" s="53" t="s">
        <v>568</v>
      </c>
      <c r="J4" s="78" t="s">
        <v>611</v>
      </c>
      <c r="K4" s="77" t="s">
        <v>622</v>
      </c>
      <c r="L4" s="77" t="s">
        <v>624</v>
      </c>
      <c r="M4" s="77" t="s">
        <v>612</v>
      </c>
      <c r="N4" s="77" t="s">
        <v>613</v>
      </c>
    </row>
    <row r="5" spans="1:14" ht="51.75" customHeight="1" x14ac:dyDescent="0.2">
      <c r="A5" s="102">
        <f>'1)Risk Oylama Formu'!A5:A6</f>
        <v>1</v>
      </c>
      <c r="B5" s="115">
        <f>'1)Risk Oylama Formu'!B5:B6</f>
        <v>0</v>
      </c>
      <c r="C5" s="115">
        <f>'1)Risk Oylama Formu'!C5:C6</f>
        <v>0</v>
      </c>
      <c r="D5" s="116">
        <f>'1)Risk Oylama Formu'!D5:D6</f>
        <v>0</v>
      </c>
      <c r="E5" s="70" t="str">
        <f>'1)Risk Oylama Formu'!E5</f>
        <v xml:space="preserve">Risk: </v>
      </c>
      <c r="F5" s="116"/>
      <c r="G5" s="117" t="e">
        <f>'1)Risk Oylama Formu'!L5:L6</f>
        <v>#DIV/0!</v>
      </c>
      <c r="H5" s="117" t="e">
        <f>'1)Risk Oylama Formu'!S5:S6</f>
        <v>#DIV/0!</v>
      </c>
      <c r="I5" s="118" t="e">
        <f>'4)Birim Risk Kontrol Eylem Plan'!I5</f>
        <v>#DIV/0!</v>
      </c>
      <c r="J5" s="102"/>
      <c r="K5" s="116"/>
      <c r="L5" s="119"/>
      <c r="M5" s="121"/>
      <c r="N5" s="102"/>
    </row>
    <row r="6" spans="1:14" ht="54" customHeight="1" x14ac:dyDescent="0.2">
      <c r="A6" s="102"/>
      <c r="B6" s="115"/>
      <c r="C6" s="115"/>
      <c r="D6" s="116"/>
      <c r="E6" s="70" t="str">
        <f>'1)Risk Oylama Formu'!E6</f>
        <v>Sebep:</v>
      </c>
      <c r="F6" s="116"/>
      <c r="G6" s="117"/>
      <c r="H6" s="117"/>
      <c r="I6" s="118"/>
      <c r="J6" s="102"/>
      <c r="K6" s="116"/>
      <c r="L6" s="102"/>
      <c r="M6" s="121"/>
      <c r="N6" s="102"/>
    </row>
    <row r="7" spans="1:14" ht="54" customHeight="1" x14ac:dyDescent="0.2">
      <c r="A7" s="102">
        <f>'1)Risk Oylama Formu'!A7:A8</f>
        <v>2</v>
      </c>
      <c r="B7" s="115">
        <f>'1)Risk Oylama Formu'!B7:B8</f>
        <v>0</v>
      </c>
      <c r="C7" s="115">
        <f>'1)Risk Oylama Formu'!C7:C8</f>
        <v>0</v>
      </c>
      <c r="D7" s="116">
        <f>'1)Risk Oylama Formu'!D7:D8</f>
        <v>0</v>
      </c>
      <c r="E7" s="70" t="str">
        <f>'1)Risk Oylama Formu'!E7</f>
        <v xml:space="preserve">Risk: </v>
      </c>
      <c r="F7" s="116"/>
      <c r="G7" s="117" t="e">
        <f>'1)Risk Oylama Formu'!L7:L8</f>
        <v>#DIV/0!</v>
      </c>
      <c r="H7" s="117" t="e">
        <f>'1)Risk Oylama Formu'!S7:S8</f>
        <v>#DIV/0!</v>
      </c>
      <c r="I7" s="118" t="e">
        <f>'4)Birim Risk Kontrol Eylem Plan'!I6</f>
        <v>#DIV/0!</v>
      </c>
      <c r="J7" s="102"/>
      <c r="K7" s="116"/>
      <c r="L7" s="119"/>
      <c r="M7" s="120"/>
      <c r="N7" s="102"/>
    </row>
    <row r="8" spans="1:14" ht="54" customHeight="1" x14ac:dyDescent="0.2">
      <c r="A8" s="102"/>
      <c r="B8" s="115"/>
      <c r="C8" s="115"/>
      <c r="D8" s="116"/>
      <c r="E8" s="70" t="str">
        <f>'1)Risk Oylama Formu'!E8</f>
        <v xml:space="preserve">Sebep: </v>
      </c>
      <c r="F8" s="116"/>
      <c r="G8" s="117"/>
      <c r="H8" s="117"/>
      <c r="I8" s="118"/>
      <c r="J8" s="102"/>
      <c r="K8" s="116"/>
      <c r="L8" s="102"/>
      <c r="M8" s="121"/>
      <c r="N8" s="102"/>
    </row>
    <row r="9" spans="1:14" ht="54" customHeight="1" x14ac:dyDescent="0.2">
      <c r="A9" s="102">
        <f>'1)Risk Oylama Formu'!A9:A10</f>
        <v>3</v>
      </c>
      <c r="B9" s="115">
        <f>'1)Risk Oylama Formu'!B9:B10</f>
        <v>0</v>
      </c>
      <c r="C9" s="115">
        <f>'1)Risk Oylama Formu'!C9:C10</f>
        <v>0</v>
      </c>
      <c r="D9" s="116">
        <f>'1)Risk Oylama Formu'!D9:D10</f>
        <v>0</v>
      </c>
      <c r="E9" s="70" t="str">
        <f>'1)Risk Oylama Formu'!E9</f>
        <v xml:space="preserve">Risk: </v>
      </c>
      <c r="F9" s="116"/>
      <c r="G9" s="117" t="e">
        <f>'1)Risk Oylama Formu'!L9:L10</f>
        <v>#DIV/0!</v>
      </c>
      <c r="H9" s="117" t="e">
        <f>'1)Risk Oylama Formu'!S9:S10</f>
        <v>#DIV/0!</v>
      </c>
      <c r="I9" s="118" t="e">
        <f>'4)Birim Risk Kontrol Eylem Plan'!I7</f>
        <v>#DIV/0!</v>
      </c>
      <c r="J9" s="102"/>
      <c r="K9" s="116"/>
      <c r="L9" s="119"/>
      <c r="M9" s="120"/>
      <c r="N9" s="102"/>
    </row>
    <row r="10" spans="1:14" ht="54" customHeight="1" x14ac:dyDescent="0.2">
      <c r="A10" s="102"/>
      <c r="B10" s="115"/>
      <c r="C10" s="115"/>
      <c r="D10" s="116"/>
      <c r="E10" s="70" t="str">
        <f>'1)Risk Oylama Formu'!E10</f>
        <v xml:space="preserve">Sebep: </v>
      </c>
      <c r="F10" s="116"/>
      <c r="G10" s="117"/>
      <c r="H10" s="117"/>
      <c r="I10" s="118"/>
      <c r="J10" s="102"/>
      <c r="K10" s="116"/>
      <c r="L10" s="102"/>
      <c r="M10" s="121"/>
      <c r="N10" s="102"/>
    </row>
    <row r="11" spans="1:14" ht="54" customHeight="1" x14ac:dyDescent="0.2">
      <c r="A11" s="102">
        <f>'1)Risk Oylama Formu'!A11:A12</f>
        <v>4</v>
      </c>
      <c r="B11" s="115">
        <f>'1)Risk Oylama Formu'!B11:B12</f>
        <v>0</v>
      </c>
      <c r="C11" s="115">
        <f>'1)Risk Oylama Formu'!C11:C12</f>
        <v>0</v>
      </c>
      <c r="D11" s="116">
        <f>'1)Risk Oylama Formu'!D11:D12</f>
        <v>0</v>
      </c>
      <c r="E11" s="70" t="str">
        <f>'1)Risk Oylama Formu'!E11</f>
        <v xml:space="preserve">Risk: </v>
      </c>
      <c r="F11" s="116"/>
      <c r="G11" s="117" t="e">
        <f>'1)Risk Oylama Formu'!L11:L12</f>
        <v>#DIV/0!</v>
      </c>
      <c r="H11" s="117" t="e">
        <f>'1)Risk Oylama Formu'!S11:S12</f>
        <v>#DIV/0!</v>
      </c>
      <c r="I11" s="118" t="e">
        <f>'4)Birim Risk Kontrol Eylem Plan'!I8</f>
        <v>#DIV/0!</v>
      </c>
      <c r="J11" s="102"/>
      <c r="K11" s="116"/>
      <c r="L11" s="119"/>
      <c r="M11" s="121"/>
      <c r="N11" s="102"/>
    </row>
    <row r="12" spans="1:14" ht="54" customHeight="1" x14ac:dyDescent="0.2">
      <c r="A12" s="102"/>
      <c r="B12" s="115"/>
      <c r="C12" s="115"/>
      <c r="D12" s="116"/>
      <c r="E12" s="70" t="str">
        <f>'1)Risk Oylama Formu'!E12</f>
        <v xml:space="preserve">Sebep: </v>
      </c>
      <c r="F12" s="102"/>
      <c r="G12" s="117"/>
      <c r="H12" s="117"/>
      <c r="I12" s="118"/>
      <c r="J12" s="102"/>
      <c r="K12" s="116"/>
      <c r="L12" s="102"/>
      <c r="M12" s="121"/>
      <c r="N12" s="102"/>
    </row>
    <row r="13" spans="1:14" ht="54" customHeight="1" x14ac:dyDescent="0.2">
      <c r="A13" s="102">
        <f>'1)Risk Oylama Formu'!A13:A14</f>
        <v>5</v>
      </c>
      <c r="B13" s="115">
        <f>'1)Risk Oylama Formu'!B13:B14</f>
        <v>0</v>
      </c>
      <c r="C13" s="115">
        <f>'1)Risk Oylama Formu'!C13:C14</f>
        <v>0</v>
      </c>
      <c r="D13" s="116">
        <f>'1)Risk Oylama Formu'!D13:D14</f>
        <v>0</v>
      </c>
      <c r="E13" s="70" t="str">
        <f>'1)Risk Oylama Formu'!E13</f>
        <v xml:space="preserve">Risk: </v>
      </c>
      <c r="F13" s="116"/>
      <c r="G13" s="117" t="e">
        <f>'1)Risk Oylama Formu'!L13:L14</f>
        <v>#DIV/0!</v>
      </c>
      <c r="H13" s="117" t="e">
        <f>'1)Risk Oylama Formu'!S13:S14</f>
        <v>#DIV/0!</v>
      </c>
      <c r="I13" s="118" t="e">
        <f>'4)Birim Risk Kontrol Eylem Plan'!$I$9</f>
        <v>#DIV/0!</v>
      </c>
      <c r="J13" s="102"/>
      <c r="K13" s="116"/>
      <c r="L13" s="119"/>
      <c r="M13" s="120"/>
      <c r="N13" s="102"/>
    </row>
    <row r="14" spans="1:14" ht="54" customHeight="1" x14ac:dyDescent="0.2">
      <c r="A14" s="102"/>
      <c r="B14" s="115"/>
      <c r="C14" s="115"/>
      <c r="D14" s="116"/>
      <c r="E14" s="70" t="str">
        <f>'1)Risk Oylama Formu'!E14</f>
        <v>Sebep:</v>
      </c>
      <c r="F14" s="102"/>
      <c r="G14" s="117"/>
      <c r="H14" s="117"/>
      <c r="I14" s="118"/>
      <c r="J14" s="102"/>
      <c r="K14" s="116"/>
      <c r="L14" s="102"/>
      <c r="M14" s="121"/>
      <c r="N14" s="102"/>
    </row>
    <row r="15" spans="1:14" ht="54" customHeight="1" x14ac:dyDescent="0.2">
      <c r="A15" s="102">
        <f>'1)Risk Oylama Formu'!A15:A16</f>
        <v>6</v>
      </c>
      <c r="B15" s="115">
        <f>'1)Risk Oylama Formu'!B15:B16</f>
        <v>0</v>
      </c>
      <c r="C15" s="115">
        <f>'1)Risk Oylama Formu'!C15:C16</f>
        <v>0</v>
      </c>
      <c r="D15" s="116">
        <f>'1)Risk Oylama Formu'!D15:D16</f>
        <v>0</v>
      </c>
      <c r="E15" s="70" t="str">
        <f>'1)Risk Oylama Formu'!E15</f>
        <v xml:space="preserve">Risk: </v>
      </c>
      <c r="F15" s="116"/>
      <c r="G15" s="117" t="e">
        <f>'1)Risk Oylama Formu'!L15:L16</f>
        <v>#DIV/0!</v>
      </c>
      <c r="H15" s="117" t="e">
        <f>'1)Risk Oylama Formu'!S15:S16</f>
        <v>#DIV/0!</v>
      </c>
      <c r="I15" s="118" t="e">
        <f>'4)Birim Risk Kontrol Eylem Plan'!$I$10</f>
        <v>#DIV/0!</v>
      </c>
      <c r="J15" s="102"/>
      <c r="K15" s="116"/>
      <c r="L15" s="119"/>
      <c r="M15" s="121"/>
      <c r="N15" s="102"/>
    </row>
    <row r="16" spans="1:14" ht="54" customHeight="1" x14ac:dyDescent="0.2">
      <c r="A16" s="102"/>
      <c r="B16" s="115"/>
      <c r="C16" s="115"/>
      <c r="D16" s="116"/>
      <c r="E16" s="70" t="str">
        <f>'1)Risk Oylama Formu'!E16</f>
        <v xml:space="preserve">Sebep: </v>
      </c>
      <c r="F16" s="102"/>
      <c r="G16" s="117"/>
      <c r="H16" s="117"/>
      <c r="I16" s="118"/>
      <c r="J16" s="102"/>
      <c r="K16" s="116"/>
      <c r="L16" s="102"/>
      <c r="M16" s="121"/>
      <c r="N16" s="102"/>
    </row>
    <row r="17" spans="1:14" ht="54" customHeight="1" x14ac:dyDescent="0.2">
      <c r="A17" s="102">
        <f>'1)Risk Oylama Formu'!A17:A18</f>
        <v>7</v>
      </c>
      <c r="B17" s="115">
        <f>'1)Risk Oylama Formu'!B17:B18</f>
        <v>0</v>
      </c>
      <c r="C17" s="115">
        <f>'1)Risk Oylama Formu'!C17:C18</f>
        <v>0</v>
      </c>
      <c r="D17" s="116">
        <f>'1)Risk Oylama Formu'!D17:D18</f>
        <v>0</v>
      </c>
      <c r="E17" s="70" t="str">
        <f>'1)Risk Oylama Formu'!E17</f>
        <v xml:space="preserve">Risk: </v>
      </c>
      <c r="F17" s="116"/>
      <c r="G17" s="117" t="e">
        <f>'1)Risk Oylama Formu'!L17:L18</f>
        <v>#DIV/0!</v>
      </c>
      <c r="H17" s="117" t="e">
        <f>'1)Risk Oylama Formu'!S17:S18</f>
        <v>#DIV/0!</v>
      </c>
      <c r="I17" s="118" t="e">
        <f>'4)Birim Risk Kontrol Eylem Plan'!I11</f>
        <v>#DIV/0!</v>
      </c>
      <c r="J17" s="102"/>
      <c r="K17" s="116"/>
      <c r="L17" s="119"/>
      <c r="M17" s="121"/>
      <c r="N17" s="102"/>
    </row>
    <row r="18" spans="1:14" ht="54" customHeight="1" x14ac:dyDescent="0.2">
      <c r="A18" s="102"/>
      <c r="B18" s="115"/>
      <c r="C18" s="115"/>
      <c r="D18" s="116"/>
      <c r="E18" s="70" t="str">
        <f>'1)Risk Oylama Formu'!E18</f>
        <v xml:space="preserve">Sebep: </v>
      </c>
      <c r="F18" s="102"/>
      <c r="G18" s="117"/>
      <c r="H18" s="117"/>
      <c r="I18" s="118"/>
      <c r="J18" s="102"/>
      <c r="K18" s="116"/>
      <c r="L18" s="102"/>
      <c r="M18" s="121"/>
      <c r="N18" s="102"/>
    </row>
    <row r="19" spans="1:14" ht="54" customHeight="1" x14ac:dyDescent="0.2">
      <c r="A19" s="102">
        <f>'1)Risk Oylama Formu'!A19:A20</f>
        <v>8</v>
      </c>
      <c r="B19" s="115">
        <f>'1)Risk Oylama Formu'!B19:B20</f>
        <v>0</v>
      </c>
      <c r="C19" s="115">
        <f>'1)Risk Oylama Formu'!C19:C20</f>
        <v>0</v>
      </c>
      <c r="D19" s="116">
        <f>'1)Risk Oylama Formu'!D19:D20</f>
        <v>0</v>
      </c>
      <c r="E19" s="70" t="str">
        <f>'1)Risk Oylama Formu'!E19</f>
        <v xml:space="preserve">Risk: </v>
      </c>
      <c r="F19" s="116"/>
      <c r="G19" s="117" t="e">
        <f>'1)Risk Oylama Formu'!L19:L20</f>
        <v>#DIV/0!</v>
      </c>
      <c r="H19" s="117" t="e">
        <f>'1)Risk Oylama Formu'!S19:S20</f>
        <v>#DIV/0!</v>
      </c>
      <c r="I19" s="118" t="e">
        <f>'4)Birim Risk Kontrol Eylem Plan'!I12</f>
        <v>#DIV/0!</v>
      </c>
      <c r="J19" s="102"/>
      <c r="K19" s="116"/>
      <c r="L19" s="119"/>
      <c r="M19" s="120"/>
      <c r="N19" s="102"/>
    </row>
    <row r="20" spans="1:14" ht="54" customHeight="1" x14ac:dyDescent="0.2">
      <c r="A20" s="102"/>
      <c r="B20" s="115"/>
      <c r="C20" s="115"/>
      <c r="D20" s="116"/>
      <c r="E20" s="70" t="str">
        <f>'1)Risk Oylama Formu'!E20</f>
        <v xml:space="preserve">Sebep: </v>
      </c>
      <c r="F20" s="102"/>
      <c r="G20" s="117"/>
      <c r="H20" s="117"/>
      <c r="I20" s="118"/>
      <c r="J20" s="102"/>
      <c r="K20" s="116"/>
      <c r="L20" s="102"/>
      <c r="M20" s="121"/>
      <c r="N20" s="102"/>
    </row>
    <row r="21" spans="1:14" ht="54" customHeight="1" x14ac:dyDescent="0.2">
      <c r="A21" s="102">
        <f>'1)Risk Oylama Formu'!A21:A22</f>
        <v>9</v>
      </c>
      <c r="B21" s="115">
        <f>'1)Risk Oylama Formu'!B21:B22</f>
        <v>0</v>
      </c>
      <c r="C21" s="115">
        <f>'1)Risk Oylama Formu'!C21:C22</f>
        <v>0</v>
      </c>
      <c r="D21" s="116">
        <f>'1)Risk Oylama Formu'!D21:D22</f>
        <v>0</v>
      </c>
      <c r="E21" s="70" t="str">
        <f>'1)Risk Oylama Formu'!E21</f>
        <v xml:space="preserve">Risk: </v>
      </c>
      <c r="F21" s="116"/>
      <c r="G21" s="117" t="e">
        <f>'1)Risk Oylama Formu'!L21:L22</f>
        <v>#DIV/0!</v>
      </c>
      <c r="H21" s="117" t="e">
        <f>'1)Risk Oylama Formu'!S21:S22</f>
        <v>#DIV/0!</v>
      </c>
      <c r="I21" s="118" t="e">
        <f>'4)Birim Risk Kontrol Eylem Plan'!I13</f>
        <v>#DIV/0!</v>
      </c>
      <c r="J21" s="102"/>
      <c r="K21" s="116"/>
      <c r="L21" s="119"/>
      <c r="M21" s="120"/>
      <c r="N21" s="102"/>
    </row>
    <row r="22" spans="1:14" ht="54" customHeight="1" x14ac:dyDescent="0.2">
      <c r="A22" s="102"/>
      <c r="B22" s="115"/>
      <c r="C22" s="115"/>
      <c r="D22" s="116"/>
      <c r="E22" s="70" t="str">
        <f>'1)Risk Oylama Formu'!E22</f>
        <v xml:space="preserve">Sebep: </v>
      </c>
      <c r="F22" s="102"/>
      <c r="G22" s="117"/>
      <c r="H22" s="117"/>
      <c r="I22" s="118"/>
      <c r="J22" s="102"/>
      <c r="K22" s="116"/>
      <c r="L22" s="102"/>
      <c r="M22" s="121"/>
      <c r="N22" s="102"/>
    </row>
    <row r="23" spans="1:14" ht="54" customHeight="1" x14ac:dyDescent="0.2">
      <c r="A23" s="102">
        <f>'1)Risk Oylama Formu'!A23:A24</f>
        <v>10</v>
      </c>
      <c r="B23" s="115">
        <f>'1)Risk Oylama Formu'!B23:B24</f>
        <v>0</v>
      </c>
      <c r="C23" s="115">
        <f>'1)Risk Oylama Formu'!C23:C24</f>
        <v>0</v>
      </c>
      <c r="D23" s="116">
        <f>'1)Risk Oylama Formu'!D23:D24</f>
        <v>0</v>
      </c>
      <c r="E23" s="70" t="str">
        <f>'1)Risk Oylama Formu'!E23</f>
        <v xml:space="preserve">Risk: </v>
      </c>
      <c r="F23" s="116"/>
      <c r="G23" s="117" t="e">
        <f>'1)Risk Oylama Formu'!L23:L24</f>
        <v>#DIV/0!</v>
      </c>
      <c r="H23" s="117" t="e">
        <f>'1)Risk Oylama Formu'!S23:S24</f>
        <v>#DIV/0!</v>
      </c>
      <c r="I23" s="118" t="e">
        <f>'4)Birim Risk Kontrol Eylem Plan'!$I$14</f>
        <v>#DIV/0!</v>
      </c>
      <c r="J23" s="102"/>
      <c r="K23" s="116"/>
      <c r="L23" s="119"/>
      <c r="M23" s="120"/>
      <c r="N23" s="102"/>
    </row>
    <row r="24" spans="1:14" ht="54" customHeight="1" x14ac:dyDescent="0.2">
      <c r="A24" s="102"/>
      <c r="B24" s="115"/>
      <c r="C24" s="115"/>
      <c r="D24" s="116"/>
      <c r="E24" s="70" t="str">
        <f>'1)Risk Oylama Formu'!E24</f>
        <v>Sebep:</v>
      </c>
      <c r="F24" s="116"/>
      <c r="G24" s="117"/>
      <c r="H24" s="117"/>
      <c r="I24" s="118"/>
      <c r="J24" s="102"/>
      <c r="K24" s="116"/>
      <c r="L24" s="102"/>
      <c r="M24" s="121"/>
      <c r="N24" s="102"/>
    </row>
    <row r="26" spans="1:14" ht="15" customHeight="1" x14ac:dyDescent="0.2">
      <c r="A26" s="122" t="s">
        <v>511</v>
      </c>
      <c r="B26" s="123"/>
      <c r="C26" s="123"/>
      <c r="D26" s="123"/>
      <c r="E26" s="123"/>
      <c r="F26" s="123"/>
      <c r="G26" s="123"/>
      <c r="H26" s="123"/>
      <c r="I26" s="123"/>
      <c r="J26" s="123"/>
      <c r="K26" s="123"/>
      <c r="L26" s="123"/>
      <c r="M26" s="123"/>
      <c r="N26" s="124"/>
    </row>
    <row r="27" spans="1:14" x14ac:dyDescent="0.2">
      <c r="A27" s="93">
        <v>1</v>
      </c>
      <c r="B27" s="93"/>
      <c r="C27" s="93"/>
      <c r="D27" s="128" t="s">
        <v>512</v>
      </c>
      <c r="E27" s="129"/>
      <c r="F27" s="129"/>
      <c r="G27" s="129"/>
      <c r="H27" s="129"/>
      <c r="I27" s="129"/>
      <c r="J27" s="129"/>
      <c r="K27" s="129"/>
      <c r="L27" s="129"/>
      <c r="M27" s="129"/>
      <c r="N27" s="130"/>
    </row>
    <row r="28" spans="1:14" ht="25.5" customHeight="1" x14ac:dyDescent="0.2">
      <c r="A28" s="95">
        <v>2</v>
      </c>
      <c r="B28" s="95"/>
      <c r="C28" s="95"/>
      <c r="D28" s="125" t="s">
        <v>513</v>
      </c>
      <c r="E28" s="126"/>
      <c r="F28" s="126"/>
      <c r="G28" s="126"/>
      <c r="H28" s="126"/>
      <c r="I28" s="126"/>
      <c r="J28" s="126"/>
      <c r="K28" s="126"/>
      <c r="L28" s="126"/>
      <c r="M28" s="126"/>
      <c r="N28" s="127"/>
    </row>
    <row r="29" spans="1:14" x14ac:dyDescent="0.2">
      <c r="A29" s="93">
        <v>3</v>
      </c>
      <c r="B29" s="93"/>
      <c r="C29" s="93"/>
      <c r="D29" s="128" t="s">
        <v>514</v>
      </c>
      <c r="E29" s="129"/>
      <c r="F29" s="129"/>
      <c r="G29" s="129"/>
      <c r="H29" s="129"/>
      <c r="I29" s="129"/>
      <c r="J29" s="129"/>
      <c r="K29" s="129"/>
      <c r="L29" s="129"/>
      <c r="M29" s="129"/>
      <c r="N29" s="130"/>
    </row>
    <row r="30" spans="1:14" ht="26.25" customHeight="1" x14ac:dyDescent="0.2">
      <c r="A30" s="95">
        <v>4</v>
      </c>
      <c r="B30" s="95"/>
      <c r="C30" s="95"/>
      <c r="D30" s="125" t="s">
        <v>606</v>
      </c>
      <c r="E30" s="126"/>
      <c r="F30" s="126"/>
      <c r="G30" s="126"/>
      <c r="H30" s="126"/>
      <c r="I30" s="126"/>
      <c r="J30" s="126"/>
      <c r="K30" s="126"/>
      <c r="L30" s="126"/>
      <c r="M30" s="126"/>
      <c r="N30" s="127"/>
    </row>
    <row r="31" spans="1:14" x14ac:dyDescent="0.2">
      <c r="A31" s="93">
        <v>5</v>
      </c>
      <c r="B31" s="93"/>
      <c r="C31" s="93"/>
      <c r="D31" s="128" t="s">
        <v>515</v>
      </c>
      <c r="E31" s="129"/>
      <c r="F31" s="129"/>
      <c r="G31" s="129"/>
      <c r="H31" s="129"/>
      <c r="I31" s="129"/>
      <c r="J31" s="129"/>
      <c r="K31" s="129"/>
      <c r="L31" s="129"/>
      <c r="M31" s="129"/>
      <c r="N31" s="130"/>
    </row>
    <row r="32" spans="1:14" x14ac:dyDescent="0.2">
      <c r="A32" s="131">
        <v>6</v>
      </c>
      <c r="B32" s="132"/>
      <c r="C32" s="133"/>
      <c r="D32" s="125" t="s">
        <v>519</v>
      </c>
      <c r="E32" s="126"/>
      <c r="F32" s="126"/>
      <c r="G32" s="126"/>
      <c r="H32" s="126"/>
      <c r="I32" s="126"/>
      <c r="J32" s="126"/>
      <c r="K32" s="126"/>
      <c r="L32" s="126"/>
      <c r="M32" s="126"/>
      <c r="N32" s="127"/>
    </row>
    <row r="33" spans="1:14" ht="27.75" customHeight="1" x14ac:dyDescent="0.2">
      <c r="A33" s="95">
        <v>7</v>
      </c>
      <c r="B33" s="95"/>
      <c r="C33" s="95"/>
      <c r="D33" s="125" t="s">
        <v>553</v>
      </c>
      <c r="E33" s="126"/>
      <c r="F33" s="126"/>
      <c r="G33" s="126"/>
      <c r="H33" s="126"/>
      <c r="I33" s="126"/>
      <c r="J33" s="126"/>
      <c r="K33" s="126"/>
      <c r="L33" s="126"/>
      <c r="M33" s="126"/>
      <c r="N33" s="127"/>
    </row>
    <row r="34" spans="1:14" ht="27" customHeight="1" x14ac:dyDescent="0.2">
      <c r="A34" s="95">
        <v>8</v>
      </c>
      <c r="B34" s="95"/>
      <c r="C34" s="95"/>
      <c r="D34" s="125" t="s">
        <v>554</v>
      </c>
      <c r="E34" s="126"/>
      <c r="F34" s="126"/>
      <c r="G34" s="126"/>
      <c r="H34" s="126"/>
      <c r="I34" s="126"/>
      <c r="J34" s="126"/>
      <c r="K34" s="126"/>
      <c r="L34" s="126"/>
      <c r="M34" s="126"/>
      <c r="N34" s="127"/>
    </row>
    <row r="35" spans="1:14" ht="24" customHeight="1" x14ac:dyDescent="0.2">
      <c r="A35" s="93">
        <v>9</v>
      </c>
      <c r="B35" s="93"/>
      <c r="C35" s="93"/>
      <c r="D35" s="125" t="s">
        <v>520</v>
      </c>
      <c r="E35" s="126"/>
      <c r="F35" s="126"/>
      <c r="G35" s="126"/>
      <c r="H35" s="126"/>
      <c r="I35" s="126"/>
      <c r="J35" s="126"/>
      <c r="K35" s="126"/>
      <c r="L35" s="126"/>
      <c r="M35" s="126"/>
      <c r="N35" s="127"/>
    </row>
    <row r="36" spans="1:14" ht="26.25" customHeight="1" x14ac:dyDescent="0.2">
      <c r="A36" s="95">
        <v>10</v>
      </c>
      <c r="B36" s="95"/>
      <c r="C36" s="95"/>
      <c r="D36" s="125" t="s">
        <v>521</v>
      </c>
      <c r="E36" s="126"/>
      <c r="F36" s="126"/>
      <c r="G36" s="126"/>
      <c r="H36" s="126"/>
      <c r="I36" s="126"/>
      <c r="J36" s="126"/>
      <c r="K36" s="126"/>
      <c r="L36" s="126"/>
      <c r="M36" s="126"/>
      <c r="N36" s="127"/>
    </row>
    <row r="37" spans="1:14" ht="29.25" customHeight="1" x14ac:dyDescent="0.2">
      <c r="A37" s="93">
        <v>11</v>
      </c>
      <c r="B37" s="93"/>
      <c r="C37" s="93"/>
      <c r="D37" s="125" t="s">
        <v>522</v>
      </c>
      <c r="E37" s="126"/>
      <c r="F37" s="126"/>
      <c r="G37" s="126"/>
      <c r="H37" s="126"/>
      <c r="I37" s="126"/>
      <c r="J37" s="126"/>
      <c r="K37" s="126"/>
      <c r="L37" s="126"/>
      <c r="M37" s="126"/>
      <c r="N37" s="127"/>
    </row>
    <row r="38" spans="1:14" x14ac:dyDescent="0.2">
      <c r="A38" s="122">
        <v>12</v>
      </c>
      <c r="B38" s="123"/>
      <c r="C38" s="124"/>
      <c r="D38" s="128" t="s">
        <v>623</v>
      </c>
      <c r="E38" s="129"/>
      <c r="F38" s="129"/>
      <c r="G38" s="129"/>
      <c r="H38" s="129"/>
      <c r="I38" s="129"/>
      <c r="J38" s="129"/>
      <c r="K38" s="129"/>
      <c r="L38" s="129"/>
      <c r="M38" s="129"/>
      <c r="N38" s="130"/>
    </row>
    <row r="39" spans="1:14" ht="39" customHeight="1" x14ac:dyDescent="0.2">
      <c r="A39" s="95">
        <v>13</v>
      </c>
      <c r="B39" s="95"/>
      <c r="C39" s="95"/>
      <c r="D39" s="125" t="s">
        <v>523</v>
      </c>
      <c r="E39" s="126"/>
      <c r="F39" s="126"/>
      <c r="G39" s="126"/>
      <c r="H39" s="126"/>
      <c r="I39" s="126"/>
      <c r="J39" s="126"/>
      <c r="K39" s="126"/>
      <c r="L39" s="126"/>
      <c r="M39" s="126"/>
      <c r="N39" s="127"/>
    </row>
    <row r="40" spans="1:14" x14ac:dyDescent="0.2">
      <c r="A40" s="93">
        <v>14</v>
      </c>
      <c r="B40" s="93"/>
      <c r="C40" s="93"/>
      <c r="D40" s="125" t="s">
        <v>524</v>
      </c>
      <c r="E40" s="126"/>
      <c r="F40" s="126"/>
      <c r="G40" s="126"/>
      <c r="H40" s="126"/>
      <c r="I40" s="126"/>
      <c r="J40" s="126"/>
      <c r="K40" s="126"/>
      <c r="L40" s="126"/>
      <c r="M40" s="126"/>
      <c r="N40" s="127"/>
    </row>
    <row r="42" spans="1:14" x14ac:dyDescent="0.2">
      <c r="A42" s="93" t="s">
        <v>525</v>
      </c>
      <c r="B42" s="93"/>
      <c r="C42" s="93"/>
      <c r="D42" s="93"/>
      <c r="E42" s="93"/>
      <c r="F42" s="93"/>
      <c r="G42" s="93"/>
      <c r="H42" s="93"/>
      <c r="I42" s="93"/>
      <c r="J42" s="93"/>
      <c r="K42" s="93"/>
      <c r="L42" s="93"/>
      <c r="M42" s="93"/>
      <c r="N42" s="93"/>
    </row>
    <row r="43" spans="1:14" x14ac:dyDescent="0.2">
      <c r="A43" s="108"/>
      <c r="B43" s="108"/>
      <c r="C43" s="108"/>
      <c r="D43" s="94" t="s">
        <v>26</v>
      </c>
      <c r="E43" s="94"/>
      <c r="F43" s="94"/>
      <c r="G43" s="94"/>
      <c r="H43" s="94"/>
      <c r="I43" s="94"/>
      <c r="J43" s="94"/>
      <c r="K43" s="94"/>
      <c r="L43" s="94"/>
      <c r="M43" s="94"/>
      <c r="N43" s="94"/>
    </row>
    <row r="44" spans="1:14" x14ac:dyDescent="0.2">
      <c r="A44" s="109"/>
      <c r="B44" s="109"/>
      <c r="C44" s="109"/>
      <c r="D44" s="94" t="s">
        <v>14</v>
      </c>
      <c r="E44" s="94"/>
      <c r="F44" s="94"/>
      <c r="G44" s="94"/>
      <c r="H44" s="94"/>
      <c r="I44" s="94"/>
      <c r="J44" s="94"/>
      <c r="K44" s="94"/>
      <c r="L44" s="94"/>
      <c r="M44" s="94"/>
      <c r="N44" s="94"/>
    </row>
    <row r="45" spans="1:14" x14ac:dyDescent="0.2">
      <c r="A45" s="110"/>
      <c r="B45" s="110"/>
      <c r="C45" s="110"/>
      <c r="D45" s="94" t="s">
        <v>16</v>
      </c>
      <c r="E45" s="94"/>
      <c r="F45" s="94"/>
      <c r="G45" s="94"/>
      <c r="H45" s="94"/>
      <c r="I45" s="94"/>
      <c r="J45" s="94"/>
      <c r="K45" s="94"/>
      <c r="L45" s="94"/>
      <c r="M45" s="94"/>
      <c r="N45" s="94"/>
    </row>
    <row r="46" spans="1:14" x14ac:dyDescent="0.2">
      <c r="A46" s="106"/>
      <c r="B46" s="106"/>
      <c r="C46" s="106"/>
      <c r="D46" s="94" t="s">
        <v>15</v>
      </c>
      <c r="E46" s="94"/>
      <c r="F46" s="94"/>
      <c r="G46" s="94"/>
      <c r="H46" s="94"/>
      <c r="I46" s="94"/>
      <c r="J46" s="94"/>
      <c r="K46" s="94"/>
      <c r="L46" s="94"/>
      <c r="M46" s="94"/>
      <c r="N46" s="94"/>
    </row>
    <row r="47" spans="1:14" x14ac:dyDescent="0.2">
      <c r="A47" s="107"/>
      <c r="B47" s="107"/>
      <c r="C47" s="107"/>
      <c r="D47" s="94" t="s">
        <v>25</v>
      </c>
      <c r="E47" s="94"/>
      <c r="F47" s="94"/>
      <c r="G47" s="94"/>
      <c r="H47" s="94"/>
      <c r="I47" s="94"/>
      <c r="J47" s="94"/>
      <c r="K47" s="94"/>
      <c r="L47" s="94"/>
      <c r="M47" s="94"/>
      <c r="N47" s="94"/>
    </row>
  </sheetData>
  <mergeCells count="172">
    <mergeCell ref="L23:L24"/>
    <mergeCell ref="M23:M24"/>
    <mergeCell ref="N23:N24"/>
    <mergeCell ref="G23:G24"/>
    <mergeCell ref="H23:H24"/>
    <mergeCell ref="I23:I24"/>
    <mergeCell ref="J23:J24"/>
    <mergeCell ref="K23:K24"/>
    <mergeCell ref="A23:A24"/>
    <mergeCell ref="B23:B24"/>
    <mergeCell ref="C23:C24"/>
    <mergeCell ref="D23:D24"/>
    <mergeCell ref="F23:F24"/>
    <mergeCell ref="L19:L20"/>
    <mergeCell ref="M19:M20"/>
    <mergeCell ref="N19:N20"/>
    <mergeCell ref="A21:A22"/>
    <mergeCell ref="B21:B22"/>
    <mergeCell ref="C21:C22"/>
    <mergeCell ref="D21:D22"/>
    <mergeCell ref="F21:F22"/>
    <mergeCell ref="G21:G22"/>
    <mergeCell ref="H21:H22"/>
    <mergeCell ref="I21:I22"/>
    <mergeCell ref="J21:J22"/>
    <mergeCell ref="K21:K22"/>
    <mergeCell ref="L21:L22"/>
    <mergeCell ref="M21:M22"/>
    <mergeCell ref="N21:N22"/>
    <mergeCell ref="G19:G20"/>
    <mergeCell ref="H19:H20"/>
    <mergeCell ref="I19:I20"/>
    <mergeCell ref="J19:J20"/>
    <mergeCell ref="K19:K20"/>
    <mergeCell ref="A19:A20"/>
    <mergeCell ref="B19:B20"/>
    <mergeCell ref="C19:C20"/>
    <mergeCell ref="D19:D20"/>
    <mergeCell ref="F19:F20"/>
    <mergeCell ref="L15:L16"/>
    <mergeCell ref="M15:M16"/>
    <mergeCell ref="N15:N16"/>
    <mergeCell ref="A17:A18"/>
    <mergeCell ref="B17:B18"/>
    <mergeCell ref="C17:C18"/>
    <mergeCell ref="D17:D18"/>
    <mergeCell ref="F17:F18"/>
    <mergeCell ref="G17:G18"/>
    <mergeCell ref="H17:H18"/>
    <mergeCell ref="I17:I18"/>
    <mergeCell ref="J17:J18"/>
    <mergeCell ref="K17:K18"/>
    <mergeCell ref="L17:L18"/>
    <mergeCell ref="M17:M18"/>
    <mergeCell ref="N17:N18"/>
    <mergeCell ref="G15:G16"/>
    <mergeCell ref="H15:H16"/>
    <mergeCell ref="I15:I16"/>
    <mergeCell ref="J15:J16"/>
    <mergeCell ref="K15:K16"/>
    <mergeCell ref="A15:A16"/>
    <mergeCell ref="N11:N12"/>
    <mergeCell ref="A13:A14"/>
    <mergeCell ref="B13:B14"/>
    <mergeCell ref="C13:C14"/>
    <mergeCell ref="D13:D14"/>
    <mergeCell ref="F13:F14"/>
    <mergeCell ref="G13:G14"/>
    <mergeCell ref="H13:H14"/>
    <mergeCell ref="I13:I14"/>
    <mergeCell ref="J13:J14"/>
    <mergeCell ref="K13:K14"/>
    <mergeCell ref="L13:L14"/>
    <mergeCell ref="M13:M14"/>
    <mergeCell ref="N13:N14"/>
    <mergeCell ref="I11:I12"/>
    <mergeCell ref="J11:J12"/>
    <mergeCell ref="K11:K12"/>
    <mergeCell ref="L11:L12"/>
    <mergeCell ref="M11:M12"/>
    <mergeCell ref="C11:C12"/>
    <mergeCell ref="D11:D12"/>
    <mergeCell ref="F11:F12"/>
    <mergeCell ref="G11:G12"/>
    <mergeCell ref="H11:H12"/>
    <mergeCell ref="B15:B16"/>
    <mergeCell ref="C15:C16"/>
    <mergeCell ref="D15:D16"/>
    <mergeCell ref="F15:F16"/>
    <mergeCell ref="A38:C38"/>
    <mergeCell ref="D38:N38"/>
    <mergeCell ref="A44:C44"/>
    <mergeCell ref="D44:N44"/>
    <mergeCell ref="A45:C45"/>
    <mergeCell ref="D45:N45"/>
    <mergeCell ref="A39:C39"/>
    <mergeCell ref="D39:N39"/>
    <mergeCell ref="A40:C40"/>
    <mergeCell ref="D40:N40"/>
    <mergeCell ref="A42:N42"/>
    <mergeCell ref="A43:C43"/>
    <mergeCell ref="D43:N43"/>
    <mergeCell ref="A35:C35"/>
    <mergeCell ref="D35:N35"/>
    <mergeCell ref="A36:C36"/>
    <mergeCell ref="D36:N36"/>
    <mergeCell ref="A37:C37"/>
    <mergeCell ref="D37:N37"/>
    <mergeCell ref="A32:C32"/>
    <mergeCell ref="D32:N32"/>
    <mergeCell ref="A33:C33"/>
    <mergeCell ref="D33:N33"/>
    <mergeCell ref="A34:C34"/>
    <mergeCell ref="D34:N34"/>
    <mergeCell ref="H9:H10"/>
    <mergeCell ref="I9:I10"/>
    <mergeCell ref="J9:J10"/>
    <mergeCell ref="A29:C29"/>
    <mergeCell ref="D29:N29"/>
    <mergeCell ref="A30:C30"/>
    <mergeCell ref="D30:N30"/>
    <mergeCell ref="A31:C31"/>
    <mergeCell ref="D31:N31"/>
    <mergeCell ref="A27:C27"/>
    <mergeCell ref="D27:N27"/>
    <mergeCell ref="A28:C28"/>
    <mergeCell ref="D28:N28"/>
    <mergeCell ref="K9:K10"/>
    <mergeCell ref="L9:L10"/>
    <mergeCell ref="M9:M10"/>
    <mergeCell ref="N9:N10"/>
    <mergeCell ref="A11:A12"/>
    <mergeCell ref="B11:B12"/>
    <mergeCell ref="A1:N1"/>
    <mergeCell ref="A2:N2"/>
    <mergeCell ref="A5:A6"/>
    <mergeCell ref="B5:B6"/>
    <mergeCell ref="C5:C6"/>
    <mergeCell ref="D5:D6"/>
    <mergeCell ref="F5:F6"/>
    <mergeCell ref="G5:G6"/>
    <mergeCell ref="H5:H6"/>
    <mergeCell ref="J5:J6"/>
    <mergeCell ref="K5:K6"/>
    <mergeCell ref="L5:L6"/>
    <mergeCell ref="M5:M6"/>
    <mergeCell ref="N5:N6"/>
    <mergeCell ref="I5:I6"/>
    <mergeCell ref="A46:C46"/>
    <mergeCell ref="D46:N46"/>
    <mergeCell ref="A47:C47"/>
    <mergeCell ref="D47:N47"/>
    <mergeCell ref="A7:A8"/>
    <mergeCell ref="B7:B8"/>
    <mergeCell ref="C7:C8"/>
    <mergeCell ref="D7:D8"/>
    <mergeCell ref="F7:F8"/>
    <mergeCell ref="G7:G8"/>
    <mergeCell ref="H7:H8"/>
    <mergeCell ref="I7:I8"/>
    <mergeCell ref="J7:J8"/>
    <mergeCell ref="K7:K8"/>
    <mergeCell ref="L7:L8"/>
    <mergeCell ref="M7:M8"/>
    <mergeCell ref="A26:N26"/>
    <mergeCell ref="N7:N8"/>
    <mergeCell ref="A9:A10"/>
    <mergeCell ref="B9:B10"/>
    <mergeCell ref="C9:C10"/>
    <mergeCell ref="D9:D10"/>
    <mergeCell ref="F9:F10"/>
    <mergeCell ref="G9:G10"/>
  </mergeCells>
  <conditionalFormatting sqref="I5 I7 I9 I11 I13 I17 I19 I21 I23">
    <cfRule type="cellIs" dxfId="84" priority="6" operator="between">
      <formula>16</formula>
      <formula>25</formula>
    </cfRule>
    <cfRule type="cellIs" dxfId="83" priority="7" operator="between">
      <formula>11</formula>
      <formula>15</formula>
    </cfRule>
    <cfRule type="cellIs" dxfId="82" priority="8" operator="between">
      <formula>6</formula>
      <formula>10</formula>
    </cfRule>
    <cfRule type="cellIs" dxfId="81" priority="9" operator="between">
      <formula>3</formula>
      <formula>5</formula>
    </cfRule>
    <cfRule type="cellIs" dxfId="80" priority="10" operator="between">
      <formula>1</formula>
      <formula>2</formula>
    </cfRule>
  </conditionalFormatting>
  <conditionalFormatting sqref="I15">
    <cfRule type="cellIs" dxfId="79" priority="1" operator="between">
      <formula>16</formula>
      <formula>25</formula>
    </cfRule>
    <cfRule type="cellIs" dxfId="78" priority="2" operator="between">
      <formula>11</formula>
      <formula>15</formula>
    </cfRule>
    <cfRule type="cellIs" dxfId="77" priority="3" operator="between">
      <formula>6</formula>
      <formula>10</formula>
    </cfRule>
    <cfRule type="cellIs" dxfId="76" priority="4" operator="between">
      <formula>3</formula>
      <formula>5</formula>
    </cfRule>
    <cfRule type="cellIs" dxfId="75" priority="5" operator="between">
      <formula>1</formula>
      <formula>2</formula>
    </cfRule>
  </conditionalFormatting>
  <pageMargins left="0.7" right="0.7" top="0.75" bottom="0.75" header="0.3" footer="0.3"/>
  <pageSetup paperSize="9" scale="53" fitToHeight="0" orientation="landscape" horizontalDpi="1200" verticalDpi="1200" r:id="rId1"/>
  <rowBreaks count="1" manualBreakCount="1">
    <brk id="1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view="pageBreakPreview" zoomScale="70" zoomScaleNormal="70" zoomScaleSheetLayoutView="70" workbookViewId="0">
      <selection activeCell="D6" sqref="D6"/>
    </sheetView>
  </sheetViews>
  <sheetFormatPr defaultColWidth="9.140625" defaultRowHeight="12.75" x14ac:dyDescent="0.2"/>
  <cols>
    <col min="1" max="1" width="4.7109375" style="48" customWidth="1"/>
    <col min="2" max="2" width="5.85546875" style="46" customWidth="1"/>
    <col min="3" max="3" width="6.85546875" style="46" customWidth="1"/>
    <col min="4" max="4" width="28" style="46" customWidth="1"/>
    <col min="5" max="5" width="27.140625" style="46" customWidth="1"/>
    <col min="6" max="6" width="29.7109375" style="46" customWidth="1"/>
    <col min="7" max="7" width="35.7109375" style="46" customWidth="1"/>
    <col min="8" max="8" width="26.85546875" style="46" bestFit="1" customWidth="1"/>
    <col min="9" max="9" width="34.5703125" style="46" customWidth="1"/>
    <col min="10" max="16384" width="9.140625" style="46"/>
  </cols>
  <sheetData>
    <row r="1" spans="1:9" ht="18.75" x14ac:dyDescent="0.3">
      <c r="A1" s="134" t="s">
        <v>638</v>
      </c>
      <c r="B1" s="134"/>
      <c r="C1" s="134"/>
      <c r="D1" s="134"/>
      <c r="E1" s="134"/>
      <c r="F1" s="134"/>
      <c r="G1" s="134"/>
      <c r="H1" s="134"/>
      <c r="I1" s="134"/>
    </row>
    <row r="2" spans="1:9" x14ac:dyDescent="0.2">
      <c r="A2" s="112"/>
      <c r="B2" s="112"/>
      <c r="C2" s="112"/>
      <c r="D2" s="112"/>
      <c r="E2" s="112"/>
      <c r="F2" s="112"/>
      <c r="G2" s="112"/>
      <c r="H2" s="112"/>
      <c r="I2" s="112"/>
    </row>
    <row r="3" spans="1:9" s="48" customFormat="1" ht="15" customHeight="1" x14ac:dyDescent="0.2">
      <c r="A3" s="47">
        <v>1</v>
      </c>
      <c r="B3" s="47">
        <v>2</v>
      </c>
      <c r="C3" s="47">
        <v>3</v>
      </c>
      <c r="D3" s="47">
        <v>4</v>
      </c>
      <c r="E3" s="47">
        <v>5</v>
      </c>
      <c r="F3" s="47">
        <v>6</v>
      </c>
      <c r="G3" s="47">
        <v>7</v>
      </c>
      <c r="H3" s="47">
        <v>8</v>
      </c>
      <c r="I3" s="47">
        <v>9</v>
      </c>
    </row>
    <row r="4" spans="1:9" s="54" customFormat="1" ht="15" customHeight="1" x14ac:dyDescent="0.2">
      <c r="A4" s="135" t="s">
        <v>563</v>
      </c>
      <c r="B4" s="135" t="s">
        <v>564</v>
      </c>
      <c r="C4" s="135" t="s">
        <v>565</v>
      </c>
      <c r="D4" s="135" t="s">
        <v>605</v>
      </c>
      <c r="E4" s="137" t="s">
        <v>569</v>
      </c>
      <c r="F4" s="139" t="s">
        <v>526</v>
      </c>
      <c r="G4" s="139"/>
      <c r="H4" s="137" t="s">
        <v>570</v>
      </c>
      <c r="I4" s="137" t="s">
        <v>572</v>
      </c>
    </row>
    <row r="5" spans="1:9" s="51" customFormat="1" ht="88.5" customHeight="1" x14ac:dyDescent="0.2">
      <c r="A5" s="136"/>
      <c r="B5" s="136"/>
      <c r="C5" s="136"/>
      <c r="D5" s="135"/>
      <c r="E5" s="138"/>
      <c r="F5" s="77" t="s">
        <v>610</v>
      </c>
      <c r="G5" s="53" t="s">
        <v>571</v>
      </c>
      <c r="H5" s="137"/>
      <c r="I5" s="137"/>
    </row>
    <row r="6" spans="1:9" ht="56.25" customHeight="1" x14ac:dyDescent="0.2">
      <c r="A6" s="58">
        <f>'1)Risk Oylama Formu'!$A$5</f>
        <v>1</v>
      </c>
      <c r="B6" s="59">
        <f>'2)Risk Kayıt Formu'!$B$5</f>
        <v>0</v>
      </c>
      <c r="C6" s="59">
        <f>'1)Risk Oylama Formu'!$C$5</f>
        <v>0</v>
      </c>
      <c r="D6" s="60">
        <f>'2)Risk Kayıt Formu'!$D$5</f>
        <v>0</v>
      </c>
      <c r="E6" s="70" t="str">
        <f>'2)Risk Kayıt Formu'!E5</f>
        <v xml:space="preserve">Risk: </v>
      </c>
      <c r="F6" s="61"/>
      <c r="G6" s="66" t="e">
        <f>'2)Risk Kayıt Formu'!$I$5</f>
        <v>#DIV/0!</v>
      </c>
      <c r="H6" s="58">
        <f>'2)Risk Kayıt Formu'!$M$5</f>
        <v>0</v>
      </c>
      <c r="I6" s="74">
        <f>'2)Risk Kayıt Formu'!$F$5</f>
        <v>0</v>
      </c>
    </row>
    <row r="7" spans="1:9" ht="76.5" customHeight="1" x14ac:dyDescent="0.2">
      <c r="A7" s="58">
        <f>'1)Risk Oylama Formu'!$A$7</f>
        <v>2</v>
      </c>
      <c r="B7" s="59">
        <f>'2)Risk Kayıt Formu'!$B$7</f>
        <v>0</v>
      </c>
      <c r="C7" s="59">
        <f>'1)Risk Oylama Formu'!$C$7</f>
        <v>0</v>
      </c>
      <c r="D7" s="60">
        <f>'2)Risk Kayıt Formu'!$D$7</f>
        <v>0</v>
      </c>
      <c r="E7" s="70" t="str">
        <f>'2)Risk Kayıt Formu'!E7</f>
        <v xml:space="preserve">Risk: </v>
      </c>
      <c r="F7" s="61"/>
      <c r="G7" s="66" t="e">
        <f>'2)Risk Kayıt Formu'!$I$7</f>
        <v>#DIV/0!</v>
      </c>
      <c r="H7" s="82">
        <f>'2)Risk Kayıt Formu'!$M$7</f>
        <v>0</v>
      </c>
      <c r="I7" s="74">
        <f>'2)Risk Kayıt Formu'!$F$7</f>
        <v>0</v>
      </c>
    </row>
    <row r="8" spans="1:9" ht="78" customHeight="1" x14ac:dyDescent="0.2">
      <c r="A8" s="58">
        <f>'1)Risk Oylama Formu'!$A$9</f>
        <v>3</v>
      </c>
      <c r="B8" s="59">
        <f>'2)Risk Kayıt Formu'!$B$9</f>
        <v>0</v>
      </c>
      <c r="C8" s="59">
        <f>'1)Risk Oylama Formu'!$C$9</f>
        <v>0</v>
      </c>
      <c r="D8" s="60">
        <f>'2)Risk Kayıt Formu'!$D$9</f>
        <v>0</v>
      </c>
      <c r="E8" s="70" t="str">
        <f>'2)Risk Kayıt Formu'!E9</f>
        <v xml:space="preserve">Risk: </v>
      </c>
      <c r="F8" s="61"/>
      <c r="G8" s="66" t="e">
        <f>'2)Risk Kayıt Formu'!$I$9</f>
        <v>#DIV/0!</v>
      </c>
      <c r="H8" s="82">
        <f>'2)Risk Kayıt Formu'!$M$9</f>
        <v>0</v>
      </c>
      <c r="I8" s="74">
        <f>'2)Risk Kayıt Formu'!$F$9</f>
        <v>0</v>
      </c>
    </row>
    <row r="9" spans="1:9" ht="72.75" customHeight="1" x14ac:dyDescent="0.2">
      <c r="A9" s="58">
        <f>'1)Risk Oylama Formu'!$A$11</f>
        <v>4</v>
      </c>
      <c r="B9" s="59">
        <f>'2)Risk Kayıt Formu'!$B$11</f>
        <v>0</v>
      </c>
      <c r="C9" s="59">
        <f>'1)Risk Oylama Formu'!$C$11</f>
        <v>0</v>
      </c>
      <c r="D9" s="60">
        <f>'2)Risk Kayıt Formu'!$D$11</f>
        <v>0</v>
      </c>
      <c r="E9" s="70" t="str">
        <f>'2)Risk Kayıt Formu'!E11</f>
        <v xml:space="preserve">Risk: </v>
      </c>
      <c r="F9" s="61"/>
      <c r="G9" s="66" t="e">
        <f>'2)Risk Kayıt Formu'!$I$11</f>
        <v>#DIV/0!</v>
      </c>
      <c r="H9" s="82">
        <f>'2)Risk Kayıt Formu'!$M$11</f>
        <v>0</v>
      </c>
      <c r="I9" s="74">
        <f>'2)Risk Kayıt Formu'!$F$11</f>
        <v>0</v>
      </c>
    </row>
    <row r="10" spans="1:9" ht="82.5" customHeight="1" x14ac:dyDescent="0.2">
      <c r="A10" s="58">
        <f>'1)Risk Oylama Formu'!$A$13</f>
        <v>5</v>
      </c>
      <c r="B10" s="59">
        <f>'1)Risk Oylama Formu'!$B$13</f>
        <v>0</v>
      </c>
      <c r="C10" s="59">
        <f>'1)Risk Oylama Formu'!$C$13</f>
        <v>0</v>
      </c>
      <c r="D10" s="60">
        <f>'2)Risk Kayıt Formu'!$D$13</f>
        <v>0</v>
      </c>
      <c r="E10" s="70" t="str">
        <f>'2)Risk Kayıt Formu'!$E$13</f>
        <v xml:space="preserve">Risk: </v>
      </c>
      <c r="F10" s="61"/>
      <c r="G10" s="66" t="e">
        <f>'2)Risk Kayıt Formu'!$I$13</f>
        <v>#DIV/0!</v>
      </c>
      <c r="H10" s="82">
        <f>'2)Risk Kayıt Formu'!$M$13</f>
        <v>0</v>
      </c>
      <c r="I10" s="74">
        <f>'2)Risk Kayıt Formu'!$F$13</f>
        <v>0</v>
      </c>
    </row>
    <row r="11" spans="1:9" ht="61.5" customHeight="1" x14ac:dyDescent="0.2">
      <c r="A11" s="58">
        <f>'1)Risk Oylama Formu'!$A$15</f>
        <v>6</v>
      </c>
      <c r="B11" s="59">
        <f>'2)Risk Kayıt Formu'!$B$15</f>
        <v>0</v>
      </c>
      <c r="C11" s="59">
        <f>'1)Risk Oylama Formu'!$C$15</f>
        <v>0</v>
      </c>
      <c r="D11" s="60">
        <f>'2)Risk Kayıt Formu'!$D$15</f>
        <v>0</v>
      </c>
      <c r="E11" s="70" t="str">
        <f>'2)Risk Kayıt Formu'!E15</f>
        <v xml:space="preserve">Risk: </v>
      </c>
      <c r="F11" s="61"/>
      <c r="G11" s="66" t="e">
        <f>'2)Risk Kayıt Formu'!$I$15</f>
        <v>#DIV/0!</v>
      </c>
      <c r="H11" s="58">
        <f>'2)Risk Kayıt Formu'!$M$15</f>
        <v>0</v>
      </c>
      <c r="I11" s="74">
        <f>'2)Risk Kayıt Formu'!$F$15</f>
        <v>0</v>
      </c>
    </row>
    <row r="12" spans="1:9" ht="64.5" customHeight="1" x14ac:dyDescent="0.2">
      <c r="A12" s="58">
        <f>'1)Risk Oylama Formu'!$A$17</f>
        <v>7</v>
      </c>
      <c r="B12" s="59">
        <f>'2)Risk Kayıt Formu'!$B$17</f>
        <v>0</v>
      </c>
      <c r="C12" s="59">
        <f>'1)Risk Oylama Formu'!$C$17</f>
        <v>0</v>
      </c>
      <c r="D12" s="60">
        <f>'2)Risk Kayıt Formu'!$D$17</f>
        <v>0</v>
      </c>
      <c r="E12" s="70" t="str">
        <f>'2)Risk Kayıt Formu'!E17</f>
        <v xml:space="preserve">Risk: </v>
      </c>
      <c r="F12" s="61"/>
      <c r="G12" s="66" t="e">
        <f>'2)Risk Kayıt Formu'!$I$17</f>
        <v>#DIV/0!</v>
      </c>
      <c r="H12" s="58">
        <f>'2)Risk Kayıt Formu'!$M$17</f>
        <v>0</v>
      </c>
      <c r="I12" s="74">
        <f>'2)Risk Kayıt Formu'!$F$17</f>
        <v>0</v>
      </c>
    </row>
    <row r="13" spans="1:9" ht="54" customHeight="1" x14ac:dyDescent="0.2">
      <c r="A13" s="58">
        <f>'1)Risk Oylama Formu'!$A$19</f>
        <v>8</v>
      </c>
      <c r="B13" s="59">
        <f>'2)Risk Kayıt Formu'!$B$19</f>
        <v>0</v>
      </c>
      <c r="C13" s="59">
        <f>'1)Risk Oylama Formu'!$C$19</f>
        <v>0</v>
      </c>
      <c r="D13" s="60">
        <f>'2)Risk Kayıt Formu'!$D$19</f>
        <v>0</v>
      </c>
      <c r="E13" s="70" t="str">
        <f>'2)Risk Kayıt Formu'!E19</f>
        <v xml:space="preserve">Risk: </v>
      </c>
      <c r="F13" s="61"/>
      <c r="G13" s="66" t="e">
        <f>'2)Risk Kayıt Formu'!$I$19</f>
        <v>#DIV/0!</v>
      </c>
      <c r="H13" s="82">
        <f>'2)Risk Kayıt Formu'!$M$19</f>
        <v>0</v>
      </c>
      <c r="I13" s="74">
        <f>'2)Risk Kayıt Formu'!$F$19</f>
        <v>0</v>
      </c>
    </row>
    <row r="14" spans="1:9" ht="15" x14ac:dyDescent="0.2">
      <c r="A14" s="58">
        <f>'1)Risk Oylama Formu'!$A$21</f>
        <v>9</v>
      </c>
      <c r="B14" s="59">
        <f>'2)Risk Kayıt Formu'!$B$21</f>
        <v>0</v>
      </c>
      <c r="C14" s="59">
        <f>'1)Risk Oylama Formu'!$C$21</f>
        <v>0</v>
      </c>
      <c r="D14" s="60">
        <f>'2)Risk Kayıt Formu'!$D$21</f>
        <v>0</v>
      </c>
      <c r="E14" s="70" t="str">
        <f>'2)Risk Kayıt Formu'!E21</f>
        <v xml:space="preserve">Risk: </v>
      </c>
      <c r="F14" s="61"/>
      <c r="G14" s="66" t="e">
        <f>'2)Risk Kayıt Formu'!$I$21</f>
        <v>#DIV/0!</v>
      </c>
      <c r="H14" s="82">
        <f>'2)Risk Kayıt Formu'!$M$21</f>
        <v>0</v>
      </c>
      <c r="I14" s="74">
        <f>'2)Risk Kayıt Formu'!$F$21</f>
        <v>0</v>
      </c>
    </row>
    <row r="15" spans="1:9" ht="54" customHeight="1" x14ac:dyDescent="0.2">
      <c r="A15" s="58">
        <f>'1)Risk Oylama Formu'!$A$23</f>
        <v>10</v>
      </c>
      <c r="B15" s="59">
        <f>'1)Risk Oylama Formu'!$B$23</f>
        <v>0</v>
      </c>
      <c r="C15" s="59">
        <f>'1)Risk Oylama Formu'!$C$23</f>
        <v>0</v>
      </c>
      <c r="D15" s="60">
        <f>'2)Risk Kayıt Formu'!$D$23</f>
        <v>0</v>
      </c>
      <c r="E15" s="70" t="str">
        <f>'2)Risk Kayıt Formu'!$E$23</f>
        <v xml:space="preserve">Risk: </v>
      </c>
      <c r="F15" s="61"/>
      <c r="G15" s="66" t="e">
        <f>'2)Risk Kayıt Formu'!$I$23</f>
        <v>#DIV/0!</v>
      </c>
      <c r="H15" s="82">
        <f>'2)Risk Kayıt Formu'!$M$23</f>
        <v>0</v>
      </c>
      <c r="I15" s="74">
        <f>'2)Risk Kayıt Formu'!$F$23</f>
        <v>0</v>
      </c>
    </row>
    <row r="17" spans="1:9" ht="15" customHeight="1" x14ac:dyDescent="0.2">
      <c r="A17" s="122" t="s">
        <v>511</v>
      </c>
      <c r="B17" s="123"/>
      <c r="C17" s="123"/>
      <c r="D17" s="123"/>
      <c r="E17" s="123"/>
      <c r="F17" s="123"/>
      <c r="G17" s="123"/>
      <c r="H17" s="123"/>
      <c r="I17" s="123"/>
    </row>
    <row r="18" spans="1:9" x14ac:dyDescent="0.2">
      <c r="A18" s="122">
        <v>1</v>
      </c>
      <c r="B18" s="123"/>
      <c r="C18" s="124"/>
      <c r="D18" s="94" t="s">
        <v>512</v>
      </c>
      <c r="E18" s="94"/>
      <c r="F18" s="94"/>
      <c r="G18" s="94"/>
      <c r="H18" s="94"/>
      <c r="I18" s="94"/>
    </row>
    <row r="19" spans="1:9" ht="25.5" customHeight="1" x14ac:dyDescent="0.2">
      <c r="A19" s="131">
        <v>2</v>
      </c>
      <c r="B19" s="132"/>
      <c r="C19" s="133"/>
      <c r="D19" s="97" t="s">
        <v>513</v>
      </c>
      <c r="E19" s="97"/>
      <c r="F19" s="97"/>
      <c r="G19" s="97"/>
      <c r="H19" s="97"/>
      <c r="I19" s="97"/>
    </row>
    <row r="20" spans="1:9" x14ac:dyDescent="0.2">
      <c r="A20" s="122">
        <v>3</v>
      </c>
      <c r="B20" s="123"/>
      <c r="C20" s="124"/>
      <c r="D20" s="94" t="s">
        <v>514</v>
      </c>
      <c r="E20" s="94"/>
      <c r="F20" s="94"/>
      <c r="G20" s="94"/>
      <c r="H20" s="94"/>
      <c r="I20" s="94"/>
    </row>
    <row r="21" spans="1:9" ht="26.25" customHeight="1" x14ac:dyDescent="0.2">
      <c r="A21" s="131">
        <v>4</v>
      </c>
      <c r="B21" s="132"/>
      <c r="C21" s="133"/>
      <c r="D21" s="97" t="s">
        <v>606</v>
      </c>
      <c r="E21" s="97"/>
      <c r="F21" s="97"/>
      <c r="G21" s="97"/>
      <c r="H21" s="97"/>
      <c r="I21" s="97"/>
    </row>
    <row r="22" spans="1:9" x14ac:dyDescent="0.2">
      <c r="A22" s="122">
        <v>5</v>
      </c>
      <c r="B22" s="123"/>
      <c r="C22" s="124"/>
      <c r="D22" s="94" t="s">
        <v>515</v>
      </c>
      <c r="E22" s="94"/>
      <c r="F22" s="94"/>
      <c r="G22" s="94"/>
      <c r="H22" s="94"/>
      <c r="I22" s="94"/>
    </row>
    <row r="23" spans="1:9" ht="12.75" customHeight="1" x14ac:dyDescent="0.2">
      <c r="A23" s="131">
        <v>6</v>
      </c>
      <c r="B23" s="132"/>
      <c r="C23" s="133"/>
      <c r="D23" s="97" t="s">
        <v>527</v>
      </c>
      <c r="E23" s="97"/>
      <c r="F23" s="97"/>
      <c r="G23" s="97"/>
      <c r="H23" s="97"/>
      <c r="I23" s="97"/>
    </row>
    <row r="24" spans="1:9" x14ac:dyDescent="0.2">
      <c r="A24" s="131">
        <v>7</v>
      </c>
      <c r="B24" s="132"/>
      <c r="C24" s="133"/>
      <c r="D24" s="97" t="s">
        <v>528</v>
      </c>
      <c r="E24" s="97"/>
      <c r="F24" s="97"/>
      <c r="G24" s="97"/>
      <c r="H24" s="97"/>
      <c r="I24" s="97"/>
    </row>
    <row r="25" spans="1:9" ht="43.5" customHeight="1" x14ac:dyDescent="0.2">
      <c r="A25" s="131">
        <v>8</v>
      </c>
      <c r="B25" s="132"/>
      <c r="C25" s="133"/>
      <c r="D25" s="97" t="s">
        <v>529</v>
      </c>
      <c r="E25" s="97"/>
      <c r="F25" s="97"/>
      <c r="G25" s="97"/>
      <c r="H25" s="97"/>
      <c r="I25" s="97"/>
    </row>
    <row r="26" spans="1:9" ht="19.5" customHeight="1" x14ac:dyDescent="0.2">
      <c r="A26" s="122">
        <v>9</v>
      </c>
      <c r="B26" s="123"/>
      <c r="C26" s="124"/>
      <c r="D26" s="97" t="s">
        <v>530</v>
      </c>
      <c r="E26" s="97"/>
      <c r="F26" s="97"/>
      <c r="G26" s="97"/>
      <c r="H26" s="97"/>
      <c r="I26" s="97"/>
    </row>
    <row r="28" spans="1:9" x14ac:dyDescent="0.2">
      <c r="A28" s="93" t="s">
        <v>525</v>
      </c>
      <c r="B28" s="93"/>
      <c r="C28" s="93"/>
      <c r="D28" s="93"/>
      <c r="E28" s="93"/>
      <c r="F28" s="93"/>
      <c r="G28" s="93"/>
      <c r="H28" s="93"/>
      <c r="I28" s="93"/>
    </row>
    <row r="29" spans="1:9" x14ac:dyDescent="0.2">
      <c r="A29" s="108"/>
      <c r="B29" s="108"/>
      <c r="C29" s="108"/>
      <c r="D29" s="94" t="s">
        <v>26</v>
      </c>
      <c r="E29" s="94"/>
      <c r="F29" s="94"/>
      <c r="G29" s="94"/>
      <c r="H29" s="94"/>
      <c r="I29" s="94"/>
    </row>
    <row r="30" spans="1:9" x14ac:dyDescent="0.2">
      <c r="A30" s="109"/>
      <c r="B30" s="109"/>
      <c r="C30" s="109"/>
      <c r="D30" s="94" t="s">
        <v>14</v>
      </c>
      <c r="E30" s="94"/>
      <c r="F30" s="94"/>
      <c r="G30" s="94"/>
      <c r="H30" s="94"/>
      <c r="I30" s="94"/>
    </row>
    <row r="31" spans="1:9" x14ac:dyDescent="0.2">
      <c r="A31" s="110"/>
      <c r="B31" s="110"/>
      <c r="C31" s="110"/>
      <c r="D31" s="94" t="s">
        <v>16</v>
      </c>
      <c r="E31" s="94"/>
      <c r="F31" s="94"/>
      <c r="G31" s="94"/>
      <c r="H31" s="94"/>
      <c r="I31" s="94"/>
    </row>
    <row r="32" spans="1:9" x14ac:dyDescent="0.2">
      <c r="A32" s="106"/>
      <c r="B32" s="106"/>
      <c r="C32" s="106"/>
      <c r="D32" s="94" t="s">
        <v>15</v>
      </c>
      <c r="E32" s="94"/>
      <c r="F32" s="94"/>
      <c r="G32" s="94"/>
      <c r="H32" s="94"/>
      <c r="I32" s="94"/>
    </row>
    <row r="33" spans="1:9" x14ac:dyDescent="0.2">
      <c r="A33" s="107"/>
      <c r="B33" s="107"/>
      <c r="C33" s="107"/>
      <c r="D33" s="94" t="s">
        <v>25</v>
      </c>
      <c r="E33" s="94"/>
      <c r="F33" s="94"/>
      <c r="G33" s="94"/>
      <c r="H33" s="94"/>
      <c r="I33" s="94"/>
    </row>
  </sheetData>
  <mergeCells count="40">
    <mergeCell ref="A24:C24"/>
    <mergeCell ref="D24:I24"/>
    <mergeCell ref="A25:C25"/>
    <mergeCell ref="D25:I25"/>
    <mergeCell ref="A31:C31"/>
    <mergeCell ref="A26:C26"/>
    <mergeCell ref="D26:I26"/>
    <mergeCell ref="A29:C29"/>
    <mergeCell ref="A30:C30"/>
    <mergeCell ref="A28:I28"/>
    <mergeCell ref="D29:I29"/>
    <mergeCell ref="D30:I30"/>
    <mergeCell ref="D31:I31"/>
    <mergeCell ref="A21:C21"/>
    <mergeCell ref="D21:I21"/>
    <mergeCell ref="A22:C22"/>
    <mergeCell ref="D22:I22"/>
    <mergeCell ref="A23:C23"/>
    <mergeCell ref="D23:I23"/>
    <mergeCell ref="D18:I18"/>
    <mergeCell ref="A19:C19"/>
    <mergeCell ref="D19:I19"/>
    <mergeCell ref="A20:C20"/>
    <mergeCell ref="D20:I20"/>
    <mergeCell ref="A32:C32"/>
    <mergeCell ref="D32:I32"/>
    <mergeCell ref="A33:C33"/>
    <mergeCell ref="D33:I33"/>
    <mergeCell ref="A1:I1"/>
    <mergeCell ref="A2:I2"/>
    <mergeCell ref="A4:A5"/>
    <mergeCell ref="B4:B5"/>
    <mergeCell ref="C4:C5"/>
    <mergeCell ref="D4:D5"/>
    <mergeCell ref="E4:E5"/>
    <mergeCell ref="F4:G4"/>
    <mergeCell ref="H4:H5"/>
    <mergeCell ref="I4:I5"/>
    <mergeCell ref="A17:I17"/>
    <mergeCell ref="A18:C18"/>
  </mergeCells>
  <conditionalFormatting sqref="G6:G15">
    <cfRule type="cellIs" dxfId="74" priority="1" operator="between">
      <formula>16</formula>
      <formula>25</formula>
    </cfRule>
    <cfRule type="cellIs" dxfId="73" priority="2" operator="between">
      <formula>11</formula>
      <formula>15</formula>
    </cfRule>
    <cfRule type="cellIs" dxfId="72" priority="3" operator="between">
      <formula>6</formula>
      <formula>10</formula>
    </cfRule>
    <cfRule type="cellIs" dxfId="71" priority="4" operator="between">
      <formula>3</formula>
      <formula>5</formula>
    </cfRule>
    <cfRule type="cellIs" dxfId="70" priority="5" operator="between">
      <formula>1</formula>
      <formula>2</formula>
    </cfRule>
  </conditionalFormatting>
  <pageMargins left="0.7" right="0.7" top="0.75" bottom="0.75" header="0.3" footer="0.3"/>
  <pageSetup paperSize="9" scale="44"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3"/>
  <dimension ref="A1:T25"/>
  <sheetViews>
    <sheetView view="pageBreakPreview" zoomScale="55" zoomScaleNormal="10" zoomScaleSheetLayoutView="55" workbookViewId="0">
      <selection activeCell="B5" sqref="B5"/>
    </sheetView>
  </sheetViews>
  <sheetFormatPr defaultRowHeight="15" x14ac:dyDescent="0.25"/>
  <cols>
    <col min="1" max="1" width="10.85546875" customWidth="1"/>
    <col min="2" max="2" width="24.42578125" customWidth="1"/>
    <col min="3" max="3" width="49.85546875" customWidth="1"/>
    <col min="4" max="4" width="54" customWidth="1"/>
    <col min="5" max="5" width="19" customWidth="1"/>
    <col min="6" max="6" width="61.28515625" customWidth="1"/>
    <col min="7" max="7" width="17" customWidth="1"/>
    <col min="8" max="8" width="17.7109375" customWidth="1"/>
    <col min="9" max="9" width="19.42578125" customWidth="1"/>
    <col min="10" max="10" width="66.85546875" customWidth="1"/>
    <col min="11" max="11" width="41.7109375" customWidth="1"/>
    <col min="12" max="12" width="33.140625" customWidth="1"/>
    <col min="13" max="13" width="32.5703125" customWidth="1"/>
    <col min="14" max="14" width="27.140625" customWidth="1"/>
    <col min="15" max="15" width="33.5703125" customWidth="1"/>
    <col min="16" max="16" width="67.28515625" customWidth="1"/>
    <col min="17" max="17" width="38" customWidth="1"/>
    <col min="18" max="19" width="25.42578125" customWidth="1"/>
    <col min="20" max="20" width="37.140625" customWidth="1"/>
  </cols>
  <sheetData>
    <row r="1" spans="1:20" ht="50.25" customHeight="1" x14ac:dyDescent="0.25">
      <c r="A1" s="161" t="s">
        <v>639</v>
      </c>
      <c r="B1" s="162"/>
      <c r="C1" s="162"/>
      <c r="D1" s="162"/>
      <c r="E1" s="162"/>
      <c r="F1" s="162"/>
      <c r="G1" s="162"/>
      <c r="H1" s="162"/>
      <c r="I1" s="162"/>
      <c r="J1" s="162"/>
      <c r="K1" s="162"/>
      <c r="L1" s="162"/>
      <c r="M1" s="162"/>
      <c r="N1" s="162"/>
      <c r="O1" s="162"/>
      <c r="P1" s="162"/>
      <c r="Q1" s="162"/>
      <c r="R1" s="162"/>
      <c r="S1" s="162"/>
      <c r="T1" s="162"/>
    </row>
    <row r="2" spans="1:20" ht="26.25" customHeight="1" thickBot="1" x14ac:dyDescent="0.3">
      <c r="A2" s="167"/>
      <c r="B2" s="167"/>
      <c r="C2" s="167"/>
      <c r="D2" s="167"/>
      <c r="E2" s="167"/>
      <c r="F2" s="167"/>
      <c r="G2" s="167"/>
      <c r="H2" s="167"/>
      <c r="I2" s="167"/>
      <c r="J2" s="167"/>
      <c r="K2" s="167"/>
      <c r="L2" s="167"/>
      <c r="M2" s="167"/>
      <c r="N2" s="167"/>
      <c r="O2" s="167"/>
      <c r="P2" s="167"/>
      <c r="Q2" s="167"/>
      <c r="R2" s="167"/>
      <c r="S2" s="167"/>
      <c r="T2" s="167"/>
    </row>
    <row r="3" spans="1:20" ht="89.25" customHeight="1" thickBot="1" x14ac:dyDescent="0.3">
      <c r="A3" s="154" t="s">
        <v>573</v>
      </c>
      <c r="B3" s="147" t="s">
        <v>574</v>
      </c>
      <c r="C3" s="147" t="s">
        <v>607</v>
      </c>
      <c r="D3" s="154" t="s">
        <v>575</v>
      </c>
      <c r="E3" s="149" t="s">
        <v>576</v>
      </c>
      <c r="F3" s="147" t="s">
        <v>577</v>
      </c>
      <c r="G3" s="169" t="s">
        <v>578</v>
      </c>
      <c r="H3" s="169" t="s">
        <v>579</v>
      </c>
      <c r="I3" s="169" t="s">
        <v>580</v>
      </c>
      <c r="J3" s="154" t="s">
        <v>581</v>
      </c>
      <c r="K3" s="152" t="s">
        <v>582</v>
      </c>
      <c r="L3" s="154" t="s">
        <v>583</v>
      </c>
      <c r="M3" s="154" t="s">
        <v>584</v>
      </c>
      <c r="N3" s="154" t="s">
        <v>585</v>
      </c>
      <c r="O3" s="152" t="s">
        <v>618</v>
      </c>
      <c r="P3" s="152" t="s">
        <v>619</v>
      </c>
      <c r="Q3" s="163" t="s">
        <v>586</v>
      </c>
      <c r="R3" s="165" t="s">
        <v>620</v>
      </c>
      <c r="S3" s="166"/>
      <c r="T3" s="152" t="s">
        <v>636</v>
      </c>
    </row>
    <row r="4" spans="1:20" ht="131.25" customHeight="1" thickBot="1" x14ac:dyDescent="0.3">
      <c r="A4" s="156"/>
      <c r="B4" s="148"/>
      <c r="C4" s="148"/>
      <c r="D4" s="156"/>
      <c r="E4" s="150"/>
      <c r="F4" s="168"/>
      <c r="G4" s="170"/>
      <c r="H4" s="170"/>
      <c r="I4" s="170"/>
      <c r="J4" s="156"/>
      <c r="K4" s="153"/>
      <c r="L4" s="155"/>
      <c r="M4" s="156"/>
      <c r="N4" s="155"/>
      <c r="O4" s="157"/>
      <c r="P4" s="157"/>
      <c r="Q4" s="164"/>
      <c r="R4" s="79" t="s">
        <v>609</v>
      </c>
      <c r="S4" s="80" t="s">
        <v>587</v>
      </c>
      <c r="T4" s="153"/>
    </row>
    <row r="5" spans="1:20" ht="105.75" customHeight="1" thickBot="1" x14ac:dyDescent="0.3">
      <c r="A5" s="3">
        <f>'3)Konsolide Risk Raporu'!A6</f>
        <v>1</v>
      </c>
      <c r="B5" s="30">
        <f>'3)Konsolide Risk Raporu'!C6</f>
        <v>0</v>
      </c>
      <c r="C5" s="68">
        <f>'3)Konsolide Risk Raporu'!D6</f>
        <v>0</v>
      </c>
      <c r="D5" s="43" t="str">
        <f>'3)Konsolide Risk Raporu'!E6</f>
        <v xml:space="preserve">Risk: </v>
      </c>
      <c r="E5" s="44"/>
      <c r="F5" s="45" t="str">
        <f>'2)Risk Kayıt Formu'!$E$6</f>
        <v>Sebep:</v>
      </c>
      <c r="G5" s="64" t="e">
        <f>'1)Risk Oylama Formu'!L5:L6</f>
        <v>#DIV/0!</v>
      </c>
      <c r="H5" s="64" t="e">
        <f>'1)Risk Oylama Formu'!S5:S6</f>
        <v>#DIV/0!</v>
      </c>
      <c r="I5" s="65" t="e">
        <f>(PRODUCT(G5:H5))</f>
        <v>#DIV/0!</v>
      </c>
      <c r="J5" s="63">
        <f>'2)Risk Kayıt Formu'!$F$5</f>
        <v>0</v>
      </c>
      <c r="K5" s="8"/>
      <c r="L5" s="9">
        <f t="shared" ref="L5:L10" si="0">IF(K5="Yeterli",0.1,IF(K5="Zayıf",0.8, IF(K5="Kısmen Yeterli", 0.4, IF(K5="Yeterli Değil",1, IF(K5="Seçiniz",0,)))))</f>
        <v>0</v>
      </c>
      <c r="M5" s="5" t="e">
        <f>SUM(L5*I5)</f>
        <v>#DIV/0!</v>
      </c>
      <c r="N5" s="25" t="e">
        <f t="shared" ref="N5:N10" si="1">IF(M5&lt;3,"ÇOK DÜŞÜK",IF(M5&lt;6,"DÜŞÜK",IF(M5&lt;12,"ORTA",IF(M5&lt;20,"YÜKSEK",IF(M5&lt;26,"ÇOK YÜKSEK")))))</f>
        <v>#DIV/0!</v>
      </c>
      <c r="O5" s="69"/>
      <c r="P5" s="63"/>
      <c r="Q5" s="63">
        <f>'3)Konsolide Risk Raporu'!H6</f>
        <v>0</v>
      </c>
      <c r="R5" s="6"/>
      <c r="S5" s="6"/>
      <c r="T5" s="7"/>
    </row>
    <row r="6" spans="1:20" ht="86.25" customHeight="1" thickBot="1" x14ac:dyDescent="0.3">
      <c r="A6" s="3">
        <f>'3)Konsolide Risk Raporu'!A7</f>
        <v>2</v>
      </c>
      <c r="B6" s="30">
        <f>'3)Konsolide Risk Raporu'!C7</f>
        <v>0</v>
      </c>
      <c r="C6" s="68">
        <f>'3)Konsolide Risk Raporu'!D7</f>
        <v>0</v>
      </c>
      <c r="D6" s="43" t="str">
        <f>'3)Konsolide Risk Raporu'!E7</f>
        <v xml:space="preserve">Risk: </v>
      </c>
      <c r="E6" s="44"/>
      <c r="F6" s="45" t="str">
        <f>'2)Risk Kayıt Formu'!$E$8</f>
        <v xml:space="preserve">Sebep: </v>
      </c>
      <c r="G6" s="64" t="e">
        <f>'1)Risk Oylama Formu'!$L$7</f>
        <v>#DIV/0!</v>
      </c>
      <c r="H6" s="64" t="e">
        <f>'1)Risk Oylama Formu'!$S$7</f>
        <v>#DIV/0!</v>
      </c>
      <c r="I6" s="65" t="e">
        <f>(PRODUCT(G6:H6))</f>
        <v>#DIV/0!</v>
      </c>
      <c r="J6" s="63">
        <f>'2)Risk Kayıt Formu'!$F$7</f>
        <v>0</v>
      </c>
      <c r="K6" s="8"/>
      <c r="L6" s="9">
        <f t="shared" si="0"/>
        <v>0</v>
      </c>
      <c r="M6" s="5" t="e">
        <f t="shared" ref="M6:M10" si="2">SUM(L6*I6)</f>
        <v>#DIV/0!</v>
      </c>
      <c r="N6" s="25" t="e">
        <f t="shared" si="1"/>
        <v>#DIV/0!</v>
      </c>
      <c r="O6" s="69"/>
      <c r="P6" s="63"/>
      <c r="Q6" s="63">
        <f>'3)Konsolide Risk Raporu'!H7</f>
        <v>0</v>
      </c>
      <c r="R6" s="6"/>
      <c r="S6" s="6"/>
      <c r="T6" s="7"/>
    </row>
    <row r="7" spans="1:20" ht="102" customHeight="1" thickBot="1" x14ac:dyDescent="0.3">
      <c r="A7" s="3">
        <f>'3)Konsolide Risk Raporu'!A8</f>
        <v>3</v>
      </c>
      <c r="B7" s="30">
        <f>'3)Konsolide Risk Raporu'!C8</f>
        <v>0</v>
      </c>
      <c r="C7" s="68">
        <f>'3)Konsolide Risk Raporu'!D8</f>
        <v>0</v>
      </c>
      <c r="D7" s="43" t="str">
        <f>'3)Konsolide Risk Raporu'!E8</f>
        <v xml:space="preserve">Risk: </v>
      </c>
      <c r="E7" s="44"/>
      <c r="F7" s="45" t="str">
        <f>'2)Risk Kayıt Formu'!$E$10</f>
        <v xml:space="preserve">Sebep: </v>
      </c>
      <c r="G7" s="64" t="e">
        <f>'1)Risk Oylama Formu'!$L$9</f>
        <v>#DIV/0!</v>
      </c>
      <c r="H7" s="64" t="e">
        <f>'1)Risk Oylama Formu'!$S$9</f>
        <v>#DIV/0!</v>
      </c>
      <c r="I7" s="4" t="e">
        <f t="shared" ref="I7:I10" si="3">PRODUCT(G7:H7)</f>
        <v>#DIV/0!</v>
      </c>
      <c r="J7" s="63">
        <f>'2)Risk Kayıt Formu'!$F$9</f>
        <v>0</v>
      </c>
      <c r="K7" s="8"/>
      <c r="L7" s="9">
        <f t="shared" si="0"/>
        <v>0</v>
      </c>
      <c r="M7" s="5" t="e">
        <f t="shared" si="2"/>
        <v>#DIV/0!</v>
      </c>
      <c r="N7" s="25" t="e">
        <f t="shared" si="1"/>
        <v>#DIV/0!</v>
      </c>
      <c r="O7" s="69"/>
      <c r="P7" s="63"/>
      <c r="Q7" s="63">
        <f>'3)Konsolide Risk Raporu'!H8</f>
        <v>0</v>
      </c>
      <c r="R7" s="6"/>
      <c r="S7" s="6"/>
      <c r="T7" s="7"/>
    </row>
    <row r="8" spans="1:20" ht="98.25" customHeight="1" thickBot="1" x14ac:dyDescent="0.3">
      <c r="A8" s="3">
        <f>'3)Konsolide Risk Raporu'!A9</f>
        <v>4</v>
      </c>
      <c r="B8" s="30">
        <f>'3)Konsolide Risk Raporu'!C9</f>
        <v>0</v>
      </c>
      <c r="C8" s="68">
        <f>'3)Konsolide Risk Raporu'!D9</f>
        <v>0</v>
      </c>
      <c r="D8" s="43" t="str">
        <f>'3)Konsolide Risk Raporu'!E9</f>
        <v xml:space="preserve">Risk: </v>
      </c>
      <c r="E8" s="44"/>
      <c r="F8" s="45" t="str">
        <f>'2)Risk Kayıt Formu'!$E$12</f>
        <v xml:space="preserve">Sebep: </v>
      </c>
      <c r="G8" s="64" t="e">
        <f>'1)Risk Oylama Formu'!$L$11</f>
        <v>#DIV/0!</v>
      </c>
      <c r="H8" s="64" t="e">
        <f>'1)Risk Oylama Formu'!$S$11</f>
        <v>#DIV/0!</v>
      </c>
      <c r="I8" s="4" t="e">
        <f t="shared" si="3"/>
        <v>#DIV/0!</v>
      </c>
      <c r="J8" s="63">
        <f>'2)Risk Kayıt Formu'!$F$11</f>
        <v>0</v>
      </c>
      <c r="K8" s="8"/>
      <c r="L8" s="9">
        <f t="shared" si="0"/>
        <v>0</v>
      </c>
      <c r="M8" s="5" t="e">
        <f t="shared" si="2"/>
        <v>#DIV/0!</v>
      </c>
      <c r="N8" s="25" t="e">
        <f t="shared" si="1"/>
        <v>#DIV/0!</v>
      </c>
      <c r="O8" s="69"/>
      <c r="P8" s="63"/>
      <c r="Q8" s="63">
        <f>'3)Konsolide Risk Raporu'!H9</f>
        <v>0</v>
      </c>
      <c r="R8" s="6"/>
      <c r="S8" s="6"/>
      <c r="T8" s="7"/>
    </row>
    <row r="9" spans="1:20" ht="117" customHeight="1" thickBot="1" x14ac:dyDescent="0.3">
      <c r="A9" s="3">
        <f>'3)Konsolide Risk Raporu'!A10</f>
        <v>5</v>
      </c>
      <c r="B9" s="30">
        <f>'3)Konsolide Risk Raporu'!C10</f>
        <v>0</v>
      </c>
      <c r="C9" s="68">
        <f>'3)Konsolide Risk Raporu'!D10</f>
        <v>0</v>
      </c>
      <c r="D9" s="43" t="str">
        <f>'3)Konsolide Risk Raporu'!E10</f>
        <v xml:space="preserve">Risk: </v>
      </c>
      <c r="E9" s="44"/>
      <c r="F9" s="45" t="str">
        <f>'2)Risk Kayıt Formu'!$E$14</f>
        <v>Sebep:</v>
      </c>
      <c r="G9" s="64" t="e">
        <f>'1)Risk Oylama Formu'!$L$13</f>
        <v>#DIV/0!</v>
      </c>
      <c r="H9" s="64" t="e">
        <f>'1)Risk Oylama Formu'!$S$13</f>
        <v>#DIV/0!</v>
      </c>
      <c r="I9" s="4" t="e">
        <f t="shared" si="3"/>
        <v>#DIV/0!</v>
      </c>
      <c r="J9" s="63">
        <f>'2)Risk Kayıt Formu'!$F$13</f>
        <v>0</v>
      </c>
      <c r="K9" s="8"/>
      <c r="L9" s="9">
        <f t="shared" si="0"/>
        <v>0</v>
      </c>
      <c r="M9" s="5" t="e">
        <f t="shared" si="2"/>
        <v>#DIV/0!</v>
      </c>
      <c r="N9" s="25" t="e">
        <f t="shared" si="1"/>
        <v>#DIV/0!</v>
      </c>
      <c r="O9" s="69"/>
      <c r="P9" s="63"/>
      <c r="Q9" s="63">
        <f>'3)Konsolide Risk Raporu'!H10</f>
        <v>0</v>
      </c>
      <c r="R9" s="6"/>
      <c r="S9" s="6"/>
      <c r="T9" s="7"/>
    </row>
    <row r="10" spans="1:20" ht="97.5" customHeight="1" thickBot="1" x14ac:dyDescent="0.3">
      <c r="A10" s="3">
        <f>'3)Konsolide Risk Raporu'!A11</f>
        <v>6</v>
      </c>
      <c r="B10" s="30">
        <f>'3)Konsolide Risk Raporu'!C11</f>
        <v>0</v>
      </c>
      <c r="C10" s="68">
        <f>'3)Konsolide Risk Raporu'!D11</f>
        <v>0</v>
      </c>
      <c r="D10" s="43" t="str">
        <f>'3)Konsolide Risk Raporu'!E11</f>
        <v xml:space="preserve">Risk: </v>
      </c>
      <c r="E10" s="44"/>
      <c r="F10" s="45" t="str">
        <f>'2)Risk Kayıt Formu'!$E$16</f>
        <v xml:space="preserve">Sebep: </v>
      </c>
      <c r="G10" s="64" t="e">
        <f>'1)Risk Oylama Formu'!$L$15</f>
        <v>#DIV/0!</v>
      </c>
      <c r="H10" s="64" t="e">
        <f>'1)Risk Oylama Formu'!$S$15</f>
        <v>#DIV/0!</v>
      </c>
      <c r="I10" s="4" t="e">
        <f t="shared" si="3"/>
        <v>#DIV/0!</v>
      </c>
      <c r="J10" s="67">
        <f>'2)Risk Kayıt Formu'!$F$15</f>
        <v>0</v>
      </c>
      <c r="K10" s="8"/>
      <c r="L10" s="9">
        <f t="shared" si="0"/>
        <v>0</v>
      </c>
      <c r="M10" s="5" t="e">
        <f t="shared" si="2"/>
        <v>#DIV/0!</v>
      </c>
      <c r="N10" s="25" t="e">
        <f t="shared" si="1"/>
        <v>#DIV/0!</v>
      </c>
      <c r="O10" s="69"/>
      <c r="P10" s="63"/>
      <c r="Q10" s="63">
        <f>'3)Konsolide Risk Raporu'!H11</f>
        <v>0</v>
      </c>
      <c r="R10" s="6"/>
      <c r="S10" s="6"/>
      <c r="T10" s="7"/>
    </row>
    <row r="11" spans="1:20" ht="72.75" customHeight="1" thickBot="1" x14ac:dyDescent="0.3">
      <c r="A11" s="3">
        <f>'3)Konsolide Risk Raporu'!A12</f>
        <v>7</v>
      </c>
      <c r="B11" s="30">
        <f>'3)Konsolide Risk Raporu'!C12</f>
        <v>0</v>
      </c>
      <c r="C11" s="68">
        <f>'3)Konsolide Risk Raporu'!D12</f>
        <v>0</v>
      </c>
      <c r="D11" s="43" t="str">
        <f>'3)Konsolide Risk Raporu'!E12</f>
        <v xml:space="preserve">Risk: </v>
      </c>
      <c r="E11" s="44"/>
      <c r="F11" s="1" t="str">
        <f>'2)Risk Kayıt Formu'!$E$18</f>
        <v xml:space="preserve">Sebep: </v>
      </c>
      <c r="G11" s="64" t="e">
        <f>'1)Risk Oylama Formu'!$L$17</f>
        <v>#DIV/0!</v>
      </c>
      <c r="H11" s="64" t="e">
        <f>'1)Risk Oylama Formu'!$S$17</f>
        <v>#DIV/0!</v>
      </c>
      <c r="I11" s="4" t="e">
        <f t="shared" ref="I11:I14" si="4">PRODUCT(G11:H11)</f>
        <v>#DIV/0!</v>
      </c>
      <c r="J11" s="2">
        <f>'2)Risk Kayıt Formu'!$F$17</f>
        <v>0</v>
      </c>
      <c r="K11" s="8"/>
      <c r="L11" s="9">
        <f t="shared" ref="L11:L14" si="5">IF(K11="Yeterli",0.1,IF(K11="Zayıf",0.8, IF(K11="Kısmen Yeterli", 0.4, IF(K11="Yeterli Değil",1, IF(K11="Seçiniz",0,)))))</f>
        <v>0</v>
      </c>
      <c r="M11" s="5" t="e">
        <f t="shared" ref="M11:M14" si="6">SUM(L11*I11)</f>
        <v>#DIV/0!</v>
      </c>
      <c r="N11" s="25" t="e">
        <f t="shared" ref="N11:N14" si="7">IF(M11&lt;3,"ÇOK DÜŞÜK",IF(M11&lt;6,"DÜŞÜK",IF(M11&lt;12,"ORTA",IF(M11&lt;20,"YÜKSEK",IF(M11&lt;26,"ÇOK YÜKSEK")))))</f>
        <v>#DIV/0!</v>
      </c>
      <c r="O11" s="69"/>
      <c r="P11" s="63"/>
      <c r="Q11" s="63">
        <f>'3)Konsolide Risk Raporu'!H12</f>
        <v>0</v>
      </c>
      <c r="R11" s="6"/>
      <c r="S11" s="6"/>
      <c r="T11" s="7"/>
    </row>
    <row r="12" spans="1:20" ht="51" customHeight="1" thickBot="1" x14ac:dyDescent="0.3">
      <c r="A12" s="3">
        <f>'3)Konsolide Risk Raporu'!A13</f>
        <v>8</v>
      </c>
      <c r="B12" s="30">
        <f>'3)Konsolide Risk Raporu'!C13</f>
        <v>0</v>
      </c>
      <c r="C12" s="68">
        <f>'3)Konsolide Risk Raporu'!D13</f>
        <v>0</v>
      </c>
      <c r="D12" s="43" t="str">
        <f>'3)Konsolide Risk Raporu'!E13</f>
        <v xml:space="preserve">Risk: </v>
      </c>
      <c r="E12" s="44"/>
      <c r="F12" s="1" t="str">
        <f>'2)Risk Kayıt Formu'!$E$20</f>
        <v xml:space="preserve">Sebep: </v>
      </c>
      <c r="G12" s="64" t="e">
        <f>'1)Risk Oylama Formu'!$L$19</f>
        <v>#DIV/0!</v>
      </c>
      <c r="H12" s="64" t="e">
        <f>'1)Risk Oylama Formu'!$S$19</f>
        <v>#DIV/0!</v>
      </c>
      <c r="I12" s="4" t="e">
        <f t="shared" si="4"/>
        <v>#DIV/0!</v>
      </c>
      <c r="J12" s="2">
        <f>'2)Risk Kayıt Formu'!$F$19</f>
        <v>0</v>
      </c>
      <c r="K12" s="8"/>
      <c r="L12" s="9">
        <f t="shared" si="5"/>
        <v>0</v>
      </c>
      <c r="M12" s="5" t="e">
        <f t="shared" si="6"/>
        <v>#DIV/0!</v>
      </c>
      <c r="N12" s="25" t="e">
        <f t="shared" si="7"/>
        <v>#DIV/0!</v>
      </c>
      <c r="O12" s="69"/>
      <c r="P12" s="63"/>
      <c r="Q12" s="63">
        <f>'3)Konsolide Risk Raporu'!H13</f>
        <v>0</v>
      </c>
      <c r="R12" s="6"/>
      <c r="S12" s="2"/>
      <c r="T12" s="7"/>
    </row>
    <row r="13" spans="1:20" ht="91.9" customHeight="1" thickBot="1" x14ac:dyDescent="0.3">
      <c r="A13" s="3">
        <f>'3)Konsolide Risk Raporu'!A14</f>
        <v>9</v>
      </c>
      <c r="B13" s="30">
        <f>'3)Konsolide Risk Raporu'!C14</f>
        <v>0</v>
      </c>
      <c r="C13" s="68">
        <f>'3)Konsolide Risk Raporu'!D14</f>
        <v>0</v>
      </c>
      <c r="D13" s="43" t="str">
        <f>'3)Konsolide Risk Raporu'!E14</f>
        <v xml:space="preserve">Risk: </v>
      </c>
      <c r="E13" s="44"/>
      <c r="F13" s="1" t="str">
        <f>'2)Risk Kayıt Formu'!$E$22</f>
        <v xml:space="preserve">Sebep: </v>
      </c>
      <c r="G13" s="64" t="e">
        <f>'1)Risk Oylama Formu'!$L$21</f>
        <v>#DIV/0!</v>
      </c>
      <c r="H13" s="64" t="e">
        <f>'1)Risk Oylama Formu'!$S$21</f>
        <v>#DIV/0!</v>
      </c>
      <c r="I13" s="4" t="e">
        <f t="shared" si="4"/>
        <v>#DIV/0!</v>
      </c>
      <c r="J13" s="2">
        <f>'2)Risk Kayıt Formu'!$F$21</f>
        <v>0</v>
      </c>
      <c r="K13" s="8"/>
      <c r="L13" s="9">
        <f t="shared" si="5"/>
        <v>0</v>
      </c>
      <c r="M13" s="5" t="e">
        <f t="shared" si="6"/>
        <v>#DIV/0!</v>
      </c>
      <c r="N13" s="25" t="e">
        <f t="shared" si="7"/>
        <v>#DIV/0!</v>
      </c>
      <c r="O13" s="69"/>
      <c r="P13" s="63"/>
      <c r="Q13" s="63">
        <f>'3)Konsolide Risk Raporu'!H14</f>
        <v>0</v>
      </c>
      <c r="R13" s="6"/>
      <c r="S13" s="2"/>
      <c r="T13" s="7"/>
    </row>
    <row r="14" spans="1:20" ht="40.5" customHeight="1" x14ac:dyDescent="0.25">
      <c r="A14" s="3">
        <f>'3)Konsolide Risk Raporu'!A15</f>
        <v>10</v>
      </c>
      <c r="B14" s="30">
        <f>'3)Konsolide Risk Raporu'!$C$15</f>
        <v>0</v>
      </c>
      <c r="C14" s="68">
        <f>'3)Konsolide Risk Raporu'!D15</f>
        <v>0</v>
      </c>
      <c r="D14" s="43" t="str">
        <f>'3)Konsolide Risk Raporu'!E15</f>
        <v xml:space="preserve">Risk: </v>
      </c>
      <c r="E14" s="44"/>
      <c r="F14" s="1" t="str">
        <f>'2)Risk Kayıt Formu'!$E$24</f>
        <v>Sebep:</v>
      </c>
      <c r="G14" s="64" t="e">
        <f>'1)Risk Oylama Formu'!$L$23</f>
        <v>#DIV/0!</v>
      </c>
      <c r="H14" s="64" t="e">
        <f>'1)Risk Oylama Formu'!$S$23</f>
        <v>#DIV/0!</v>
      </c>
      <c r="I14" s="4" t="e">
        <f t="shared" si="4"/>
        <v>#DIV/0!</v>
      </c>
      <c r="J14" s="2">
        <f>'2)Risk Kayıt Formu'!$F$23</f>
        <v>0</v>
      </c>
      <c r="K14" s="8"/>
      <c r="L14" s="9">
        <f t="shared" si="5"/>
        <v>0</v>
      </c>
      <c r="M14" s="5" t="e">
        <f t="shared" si="6"/>
        <v>#DIV/0!</v>
      </c>
      <c r="N14" s="25" t="e">
        <f t="shared" si="7"/>
        <v>#DIV/0!</v>
      </c>
      <c r="O14" s="69"/>
      <c r="P14" s="63"/>
      <c r="Q14" s="63">
        <f>'3)Konsolide Risk Raporu'!H15</f>
        <v>0</v>
      </c>
      <c r="R14" s="6"/>
      <c r="S14" s="2"/>
      <c r="T14" s="7"/>
    </row>
    <row r="15" spans="1:20" ht="31.5" x14ac:dyDescent="0.25">
      <c r="A15" s="151" t="s">
        <v>5</v>
      </c>
      <c r="B15" s="151"/>
      <c r="C15" s="151"/>
      <c r="D15" s="151"/>
      <c r="E15" s="151"/>
      <c r="F15" s="151"/>
      <c r="G15" s="151"/>
      <c r="H15" s="151"/>
      <c r="I15" s="151"/>
      <c r="J15" s="151"/>
      <c r="K15" s="151"/>
      <c r="L15" s="151"/>
      <c r="M15" s="151"/>
      <c r="N15" s="151"/>
      <c r="O15" s="151"/>
      <c r="P15" s="151"/>
      <c r="Q15" s="151"/>
      <c r="R15" s="151"/>
      <c r="S15" s="151"/>
      <c r="T15" s="151"/>
    </row>
    <row r="16" spans="1:20" ht="34.5" customHeight="1" x14ac:dyDescent="0.25">
      <c r="A16" s="140" t="s">
        <v>6</v>
      </c>
      <c r="B16" s="140"/>
      <c r="C16" s="140"/>
      <c r="D16" s="141" t="s">
        <v>4</v>
      </c>
      <c r="E16" s="141"/>
      <c r="F16" s="141"/>
      <c r="G16" s="141"/>
      <c r="H16" s="141"/>
      <c r="I16" s="141"/>
      <c r="J16" s="141"/>
      <c r="K16" s="141"/>
      <c r="L16" s="141"/>
      <c r="M16" s="141"/>
      <c r="N16" s="141"/>
      <c r="O16" s="141"/>
      <c r="P16" s="141"/>
      <c r="Q16" s="141"/>
      <c r="R16" s="141"/>
      <c r="S16" s="141"/>
      <c r="T16" s="142"/>
    </row>
    <row r="17" spans="1:20" ht="34.5" customHeight="1" x14ac:dyDescent="0.25">
      <c r="A17" s="143" t="s">
        <v>597</v>
      </c>
      <c r="B17" s="144"/>
      <c r="C17" s="145"/>
      <c r="D17" s="146" t="s">
        <v>598</v>
      </c>
      <c r="E17" s="141"/>
      <c r="F17" s="141"/>
      <c r="G17" s="141"/>
      <c r="H17" s="141"/>
      <c r="I17" s="141"/>
      <c r="J17" s="141"/>
      <c r="K17" s="141"/>
      <c r="L17" s="141"/>
      <c r="M17" s="141"/>
      <c r="N17" s="141"/>
      <c r="O17" s="141"/>
      <c r="P17" s="141"/>
      <c r="Q17" s="141"/>
      <c r="R17" s="141"/>
      <c r="S17" s="141"/>
      <c r="T17" s="142"/>
    </row>
    <row r="18" spans="1:20" ht="34.5" customHeight="1" x14ac:dyDescent="0.25">
      <c r="A18" s="143" t="s">
        <v>608</v>
      </c>
      <c r="B18" s="144"/>
      <c r="C18" s="145"/>
      <c r="D18" s="146" t="s">
        <v>599</v>
      </c>
      <c r="E18" s="141"/>
      <c r="F18" s="141"/>
      <c r="G18" s="141"/>
      <c r="H18" s="141"/>
      <c r="I18" s="141"/>
      <c r="J18" s="141"/>
      <c r="K18" s="141"/>
      <c r="L18" s="141"/>
      <c r="M18" s="141"/>
      <c r="N18" s="141"/>
      <c r="O18" s="141"/>
      <c r="P18" s="141"/>
      <c r="Q18" s="141"/>
      <c r="R18" s="141"/>
      <c r="S18" s="141"/>
      <c r="T18" s="142"/>
    </row>
    <row r="19" spans="1:20" ht="34.5" customHeight="1" x14ac:dyDescent="0.25">
      <c r="A19" s="158" t="s">
        <v>12</v>
      </c>
      <c r="B19" s="159"/>
      <c r="C19" s="160"/>
      <c r="D19" s="146" t="s">
        <v>3</v>
      </c>
      <c r="E19" s="141"/>
      <c r="F19" s="141"/>
      <c r="G19" s="141"/>
      <c r="H19" s="141"/>
      <c r="I19" s="141"/>
      <c r="J19" s="141"/>
      <c r="K19" s="141"/>
      <c r="L19" s="141"/>
      <c r="M19" s="141"/>
      <c r="N19" s="141"/>
      <c r="O19" s="141"/>
      <c r="P19" s="141"/>
      <c r="Q19" s="141"/>
      <c r="R19" s="141"/>
      <c r="S19" s="141"/>
      <c r="T19" s="142"/>
    </row>
    <row r="20" spans="1:20" ht="34.5" customHeight="1" x14ac:dyDescent="0.25">
      <c r="A20" s="158" t="s">
        <v>44</v>
      </c>
      <c r="B20" s="159"/>
      <c r="C20" s="160"/>
      <c r="D20" s="146" t="s">
        <v>3</v>
      </c>
      <c r="E20" s="141"/>
      <c r="F20" s="141"/>
      <c r="G20" s="141"/>
      <c r="H20" s="141"/>
      <c r="I20" s="141"/>
      <c r="J20" s="141"/>
      <c r="K20" s="141"/>
      <c r="L20" s="141"/>
      <c r="M20" s="141"/>
      <c r="N20" s="141"/>
      <c r="O20" s="141"/>
      <c r="P20" s="141"/>
      <c r="Q20" s="141"/>
      <c r="R20" s="141"/>
      <c r="S20" s="141"/>
      <c r="T20" s="142"/>
    </row>
    <row r="21" spans="1:20" ht="34.5" customHeight="1" x14ac:dyDescent="0.25">
      <c r="A21" s="158" t="s">
        <v>45</v>
      </c>
      <c r="B21" s="159"/>
      <c r="C21" s="160"/>
      <c r="D21" s="146" t="s">
        <v>46</v>
      </c>
      <c r="E21" s="141"/>
      <c r="F21" s="141"/>
      <c r="G21" s="141"/>
      <c r="H21" s="141"/>
      <c r="I21" s="141"/>
      <c r="J21" s="141"/>
      <c r="K21" s="141"/>
      <c r="L21" s="141"/>
      <c r="M21" s="141"/>
      <c r="N21" s="141"/>
      <c r="O21" s="141"/>
      <c r="P21" s="141"/>
      <c r="Q21" s="141"/>
      <c r="R21" s="141"/>
      <c r="S21" s="141"/>
      <c r="T21" s="142"/>
    </row>
    <row r="22" spans="1:20" ht="40.5" customHeight="1" x14ac:dyDescent="0.25">
      <c r="A22" s="158" t="s">
        <v>1</v>
      </c>
      <c r="B22" s="159"/>
      <c r="C22" s="160"/>
      <c r="D22" s="146" t="s">
        <v>9</v>
      </c>
      <c r="E22" s="141"/>
      <c r="F22" s="141"/>
      <c r="G22" s="141"/>
      <c r="H22" s="141"/>
      <c r="I22" s="141"/>
      <c r="J22" s="141"/>
      <c r="K22" s="141"/>
      <c r="L22" s="141"/>
      <c r="M22" s="141"/>
      <c r="N22" s="141"/>
      <c r="O22" s="141"/>
      <c r="P22" s="141"/>
      <c r="Q22" s="141"/>
      <c r="R22" s="141"/>
      <c r="S22" s="141"/>
      <c r="T22" s="142"/>
    </row>
    <row r="23" spans="1:20" ht="47.25" customHeight="1" x14ac:dyDescent="0.25">
      <c r="A23" s="158" t="s">
        <v>7</v>
      </c>
      <c r="B23" s="159"/>
      <c r="C23" s="160"/>
      <c r="D23" s="146" t="s">
        <v>10</v>
      </c>
      <c r="E23" s="141"/>
      <c r="F23" s="141"/>
      <c r="G23" s="141"/>
      <c r="H23" s="141"/>
      <c r="I23" s="141"/>
      <c r="J23" s="141"/>
      <c r="K23" s="141"/>
      <c r="L23" s="141"/>
      <c r="M23" s="141"/>
      <c r="N23" s="141"/>
      <c r="O23" s="141"/>
      <c r="P23" s="141"/>
      <c r="Q23" s="141"/>
      <c r="R23" s="141"/>
      <c r="S23" s="141"/>
      <c r="T23" s="142"/>
    </row>
    <row r="24" spans="1:20" ht="47.25" customHeight="1" x14ac:dyDescent="0.25">
      <c r="A24" s="158" t="s">
        <v>0</v>
      </c>
      <c r="B24" s="159"/>
      <c r="C24" s="160"/>
      <c r="D24" s="146" t="s">
        <v>11</v>
      </c>
      <c r="E24" s="141"/>
      <c r="F24" s="141"/>
      <c r="G24" s="141"/>
      <c r="H24" s="141"/>
      <c r="I24" s="141"/>
      <c r="J24" s="141"/>
      <c r="K24" s="141"/>
      <c r="L24" s="141"/>
      <c r="M24" s="141"/>
      <c r="N24" s="141"/>
      <c r="O24" s="141"/>
      <c r="P24" s="141"/>
      <c r="Q24" s="141"/>
      <c r="R24" s="141"/>
      <c r="S24" s="141"/>
      <c r="T24" s="142"/>
    </row>
    <row r="25" spans="1:20" ht="45" customHeight="1" x14ac:dyDescent="0.25">
      <c r="A25" s="158" t="s">
        <v>2</v>
      </c>
      <c r="B25" s="159"/>
      <c r="C25" s="160"/>
      <c r="D25" s="146" t="s">
        <v>8</v>
      </c>
      <c r="E25" s="141"/>
      <c r="F25" s="141"/>
      <c r="G25" s="141"/>
      <c r="H25" s="141"/>
      <c r="I25" s="141"/>
      <c r="J25" s="141"/>
      <c r="K25" s="141"/>
      <c r="L25" s="141"/>
      <c r="M25" s="141"/>
      <c r="N25" s="141"/>
      <c r="O25" s="141"/>
      <c r="P25" s="141"/>
      <c r="Q25" s="141"/>
      <c r="R25" s="141"/>
      <c r="S25" s="141"/>
      <c r="T25" s="142"/>
    </row>
  </sheetData>
  <mergeCells count="42">
    <mergeCell ref="A21:C21"/>
    <mergeCell ref="D21:T21"/>
    <mergeCell ref="A18:C18"/>
    <mergeCell ref="D18:T18"/>
    <mergeCell ref="A19:C19"/>
    <mergeCell ref="D19:T19"/>
    <mergeCell ref="A20:C20"/>
    <mergeCell ref="D20:T20"/>
    <mergeCell ref="D22:T22"/>
    <mergeCell ref="A23:C23"/>
    <mergeCell ref="D23:T23"/>
    <mergeCell ref="A24:C24"/>
    <mergeCell ref="D24:T24"/>
    <mergeCell ref="A25:C25"/>
    <mergeCell ref="D25:T25"/>
    <mergeCell ref="A1:T1"/>
    <mergeCell ref="A3:A4"/>
    <mergeCell ref="D3:D4"/>
    <mergeCell ref="J3:J4"/>
    <mergeCell ref="P3:P4"/>
    <mergeCell ref="Q3:Q4"/>
    <mergeCell ref="R3:S3"/>
    <mergeCell ref="T3:T4"/>
    <mergeCell ref="A2:T2"/>
    <mergeCell ref="F3:F4"/>
    <mergeCell ref="G3:G4"/>
    <mergeCell ref="H3:H4"/>
    <mergeCell ref="I3:I4"/>
    <mergeCell ref="A22:C22"/>
    <mergeCell ref="A16:C16"/>
    <mergeCell ref="D16:T16"/>
    <mergeCell ref="A17:C17"/>
    <mergeCell ref="D17:T17"/>
    <mergeCell ref="B3:B4"/>
    <mergeCell ref="C3:C4"/>
    <mergeCell ref="E3:E4"/>
    <mergeCell ref="A15:T15"/>
    <mergeCell ref="K3:K4"/>
    <mergeCell ref="L3:L4"/>
    <mergeCell ref="M3:M4"/>
    <mergeCell ref="N3:N4"/>
    <mergeCell ref="O3:O4"/>
  </mergeCells>
  <conditionalFormatting sqref="K5:K14">
    <cfRule type="beginsWith" dxfId="69" priority="215" operator="beginsWith" text="Kısmen">
      <formula>LEFT(K5,LEN("Kısmen"))="Kısmen"</formula>
    </cfRule>
    <cfRule type="endsWith" dxfId="68" priority="216" operator="endsWith" text="Değil">
      <formula>RIGHT(K5,LEN("Değil"))="Değil"</formula>
    </cfRule>
    <cfRule type="beginsWith" dxfId="67" priority="217" operator="beginsWith" text="Yeterli">
      <formula>LEFT(K5,LEN("Yeterli"))="Yeterli"</formula>
    </cfRule>
    <cfRule type="beginsWith" dxfId="66" priority="218" operator="beginsWith" text="Zayıf">
      <formula>LEFT(K5,LEN("Zayıf"))="Zayıf"</formula>
    </cfRule>
  </conditionalFormatting>
  <conditionalFormatting sqref="N5 N11:N14">
    <cfRule type="cellIs" dxfId="65" priority="209" operator="equal">
      <formula>"ÇOK DÜŞÜK"</formula>
    </cfRule>
    <cfRule type="containsText" dxfId="64" priority="210" operator="containsText" text="ÇOK YÜKSEK">
      <formula>NOT(ISERROR(SEARCH("ÇOK YÜKSEK",N5)))</formula>
    </cfRule>
    <cfRule type="cellIs" dxfId="63" priority="211" operator="equal">
      <formula>"YÜKSEK"</formula>
    </cfRule>
    <cfRule type="containsText" dxfId="62" priority="212" operator="containsText" text="ORTA">
      <formula>NOT(ISERROR(SEARCH("ORTA",N5)))</formula>
    </cfRule>
    <cfRule type="beginsWith" dxfId="61" priority="213" operator="beginsWith" text="DÜŞÜK">
      <formula>LEFT(N5,LEN("DÜŞÜK"))="DÜŞÜK"</formula>
    </cfRule>
    <cfRule type="containsText" dxfId="60" priority="214" operator="containsText" text="ÇOK DÜŞ">
      <formula>NOT(ISERROR(SEARCH("ÇOK DÜŞ",N5)))</formula>
    </cfRule>
  </conditionalFormatting>
  <conditionalFormatting sqref="I11:I14">
    <cfRule type="cellIs" dxfId="59" priority="200" operator="between">
      <formula>16</formula>
      <formula>25</formula>
    </cfRule>
    <cfRule type="cellIs" dxfId="58" priority="201" operator="between">
      <formula>12</formula>
      <formula>15</formula>
    </cfRule>
    <cfRule type="cellIs" dxfId="57" priority="202" operator="between">
      <formula>6</formula>
      <formula>10</formula>
    </cfRule>
    <cfRule type="cellIs" dxfId="56" priority="203" operator="between">
      <formula>3</formula>
      <formula>5</formula>
    </cfRule>
    <cfRule type="cellIs" dxfId="55" priority="204" operator="between">
      <formula>1</formula>
      <formula>2</formula>
    </cfRule>
  </conditionalFormatting>
  <conditionalFormatting sqref="N6">
    <cfRule type="cellIs" dxfId="54" priority="85" operator="equal">
      <formula>"ÇOK DÜŞÜK"</formula>
    </cfRule>
    <cfRule type="containsText" dxfId="53" priority="86" operator="containsText" text="ÇOK YÜKSEK">
      <formula>NOT(ISERROR(SEARCH("ÇOK YÜKSEK",N6)))</formula>
    </cfRule>
    <cfRule type="cellIs" dxfId="52" priority="87" operator="equal">
      <formula>"YÜKSEK"</formula>
    </cfRule>
    <cfRule type="containsText" dxfId="51" priority="88" operator="containsText" text="ORTA">
      <formula>NOT(ISERROR(SEARCH("ORTA",N6)))</formula>
    </cfRule>
    <cfRule type="beginsWith" dxfId="50" priority="89" operator="beginsWith" text="DÜŞÜK">
      <formula>LEFT(N6,LEN("DÜŞÜK"))="DÜŞÜK"</formula>
    </cfRule>
    <cfRule type="containsText" dxfId="49" priority="90" operator="containsText" text="ÇOK DÜŞ">
      <formula>NOT(ISERROR(SEARCH("ÇOK DÜŞ",N6)))</formula>
    </cfRule>
  </conditionalFormatting>
  <conditionalFormatting sqref="I5:I6">
    <cfRule type="cellIs" dxfId="48" priority="80" operator="between">
      <formula>16</formula>
      <formula>25</formula>
    </cfRule>
    <cfRule type="cellIs" dxfId="47" priority="81" operator="between">
      <formula>11</formula>
      <formula>15</formula>
    </cfRule>
    <cfRule type="cellIs" dxfId="46" priority="82" operator="between">
      <formula>6</formula>
      <formula>10</formula>
    </cfRule>
    <cfRule type="cellIs" dxfId="45" priority="83" operator="between">
      <formula>3</formula>
      <formula>5</formula>
    </cfRule>
    <cfRule type="cellIs" dxfId="44" priority="84" operator="between">
      <formula>1</formula>
      <formula>2</formula>
    </cfRule>
  </conditionalFormatting>
  <conditionalFormatting sqref="N7">
    <cfRule type="cellIs" dxfId="43" priority="70" operator="equal">
      <formula>"ÇOK DÜŞÜK"</formula>
    </cfRule>
    <cfRule type="containsText" dxfId="42" priority="71" operator="containsText" text="ÇOK YÜKSEK">
      <formula>NOT(ISERROR(SEARCH("ÇOK YÜKSEK",N7)))</formula>
    </cfRule>
    <cfRule type="cellIs" dxfId="41" priority="72" operator="equal">
      <formula>"YÜKSEK"</formula>
    </cfRule>
    <cfRule type="containsText" dxfId="40" priority="73" operator="containsText" text="ORTA">
      <formula>NOT(ISERROR(SEARCH("ORTA",N7)))</formula>
    </cfRule>
    <cfRule type="beginsWith" dxfId="39" priority="74" operator="beginsWith" text="DÜŞÜK">
      <formula>LEFT(N7,LEN("DÜŞÜK"))="DÜŞÜK"</formula>
    </cfRule>
    <cfRule type="containsText" dxfId="38" priority="75" operator="containsText" text="ÇOK DÜŞ">
      <formula>NOT(ISERROR(SEARCH("ÇOK DÜŞ",N7)))</formula>
    </cfRule>
  </conditionalFormatting>
  <conditionalFormatting sqref="I7">
    <cfRule type="cellIs" dxfId="37" priority="65" operator="between">
      <formula>16</formula>
      <formula>25</formula>
    </cfRule>
    <cfRule type="cellIs" dxfId="36" priority="66" operator="between">
      <formula>12</formula>
      <formula>15</formula>
    </cfRule>
    <cfRule type="cellIs" dxfId="35" priority="67" operator="between">
      <formula>6</formula>
      <formula>10</formula>
    </cfRule>
    <cfRule type="cellIs" dxfId="34" priority="68" operator="between">
      <formula>3</formula>
      <formula>5</formula>
    </cfRule>
    <cfRule type="cellIs" dxfId="33" priority="69" operator="between">
      <formula>1</formula>
      <formula>2</formula>
    </cfRule>
  </conditionalFormatting>
  <conditionalFormatting sqref="N8">
    <cfRule type="cellIs" dxfId="32" priority="55" operator="equal">
      <formula>"ÇOK DÜŞÜK"</formula>
    </cfRule>
    <cfRule type="containsText" dxfId="31" priority="56" operator="containsText" text="ÇOK YÜKSEK">
      <formula>NOT(ISERROR(SEARCH("ÇOK YÜKSEK",N8)))</formula>
    </cfRule>
    <cfRule type="cellIs" dxfId="30" priority="57" operator="equal">
      <formula>"YÜKSEK"</formula>
    </cfRule>
    <cfRule type="containsText" dxfId="29" priority="58" operator="containsText" text="ORTA">
      <formula>NOT(ISERROR(SEARCH("ORTA",N8)))</formula>
    </cfRule>
    <cfRule type="beginsWith" dxfId="28" priority="59" operator="beginsWith" text="DÜŞÜK">
      <formula>LEFT(N8,LEN("DÜŞÜK"))="DÜŞÜK"</formula>
    </cfRule>
    <cfRule type="containsText" dxfId="27" priority="60" operator="containsText" text="ÇOK DÜŞ">
      <formula>NOT(ISERROR(SEARCH("ÇOK DÜŞ",N8)))</formula>
    </cfRule>
  </conditionalFormatting>
  <conditionalFormatting sqref="I8">
    <cfRule type="cellIs" dxfId="26" priority="50" operator="between">
      <formula>16</formula>
      <formula>25</formula>
    </cfRule>
    <cfRule type="cellIs" dxfId="25" priority="51" operator="between">
      <formula>12</formula>
      <formula>15</formula>
    </cfRule>
    <cfRule type="cellIs" dxfId="24" priority="52" operator="between">
      <formula>6</formula>
      <formula>10</formula>
    </cfRule>
    <cfRule type="cellIs" dxfId="23" priority="53" operator="between">
      <formula>3</formula>
      <formula>5</formula>
    </cfRule>
    <cfRule type="cellIs" dxfId="22" priority="54" operator="between">
      <formula>1</formula>
      <formula>2</formula>
    </cfRule>
  </conditionalFormatting>
  <conditionalFormatting sqref="N9">
    <cfRule type="cellIs" dxfId="21" priority="25" operator="equal">
      <formula>"ÇOK DÜŞÜK"</formula>
    </cfRule>
    <cfRule type="containsText" dxfId="20" priority="26" operator="containsText" text="ÇOK YÜKSEK">
      <formula>NOT(ISERROR(SEARCH("ÇOK YÜKSEK",N9)))</formula>
    </cfRule>
    <cfRule type="cellIs" dxfId="19" priority="27" operator="equal">
      <formula>"YÜKSEK"</formula>
    </cfRule>
    <cfRule type="containsText" dxfId="18" priority="28" operator="containsText" text="ORTA">
      <formula>NOT(ISERROR(SEARCH("ORTA",N9)))</formula>
    </cfRule>
    <cfRule type="beginsWith" dxfId="17" priority="29" operator="beginsWith" text="DÜŞÜK">
      <formula>LEFT(N9,LEN("DÜŞÜK"))="DÜŞÜK"</formula>
    </cfRule>
    <cfRule type="containsText" dxfId="16" priority="30" operator="containsText" text="ÇOK DÜŞ">
      <formula>NOT(ISERROR(SEARCH("ÇOK DÜŞ",N9)))</formula>
    </cfRule>
  </conditionalFormatting>
  <conditionalFormatting sqref="I9">
    <cfRule type="cellIs" dxfId="15" priority="20" operator="between">
      <formula>16</formula>
      <formula>25</formula>
    </cfRule>
    <cfRule type="cellIs" dxfId="14" priority="21" operator="between">
      <formula>12</formula>
      <formula>15</formula>
    </cfRule>
    <cfRule type="cellIs" dxfId="13" priority="22" operator="between">
      <formula>6</formula>
      <formula>10</formula>
    </cfRule>
    <cfRule type="cellIs" dxfId="12" priority="23" operator="between">
      <formula>3</formula>
      <formula>5</formula>
    </cfRule>
    <cfRule type="cellIs" dxfId="11" priority="24" operator="between">
      <formula>1</formula>
      <formula>2</formula>
    </cfRule>
  </conditionalFormatting>
  <conditionalFormatting sqref="N10">
    <cfRule type="cellIs" dxfId="10" priority="10" operator="equal">
      <formula>"ÇOK DÜŞÜK"</formula>
    </cfRule>
    <cfRule type="containsText" dxfId="9" priority="11" operator="containsText" text="ÇOK YÜKSEK">
      <formula>NOT(ISERROR(SEARCH("ÇOK YÜKSEK",N10)))</formula>
    </cfRule>
    <cfRule type="cellIs" dxfId="8" priority="12" operator="equal">
      <formula>"YÜKSEK"</formula>
    </cfRule>
    <cfRule type="containsText" dxfId="7" priority="13" operator="containsText" text="ORTA">
      <formula>NOT(ISERROR(SEARCH("ORTA",N10)))</formula>
    </cfRule>
    <cfRule type="beginsWith" dxfId="6" priority="14" operator="beginsWith" text="DÜŞÜK">
      <formula>LEFT(N10,LEN("DÜŞÜK"))="DÜŞÜK"</formula>
    </cfRule>
    <cfRule type="containsText" dxfId="5" priority="15" operator="containsText" text="ÇOK DÜŞ">
      <formula>NOT(ISERROR(SEARCH("ÇOK DÜŞ",N10)))</formula>
    </cfRule>
  </conditionalFormatting>
  <conditionalFormatting sqref="I10">
    <cfRule type="cellIs" dxfId="4" priority="5" operator="between">
      <formula>16</formula>
      <formula>25</formula>
    </cfRule>
    <cfRule type="cellIs" dxfId="3" priority="6" operator="between">
      <formula>11</formula>
      <formula>15</formula>
    </cfRule>
    <cfRule type="cellIs" dxfId="2" priority="7" operator="between">
      <formula>6</formula>
      <formula>10</formula>
    </cfRule>
    <cfRule type="cellIs" dxfId="1" priority="8" operator="between">
      <formula>3</formula>
      <formula>5</formula>
    </cfRule>
    <cfRule type="cellIs" dxfId="0" priority="9" operator="between">
      <formula>1</formula>
      <formula>2</formula>
    </cfRule>
  </conditionalFormatting>
  <dataValidations count="2">
    <dataValidation type="list" allowBlank="1" showInputMessage="1" showErrorMessage="1" sqref="K5:K14">
      <formula1>"Yeterli Değil, Kısmen Yeterli, Yeterli, Seçiniz, Zayıf"</formula1>
    </dataValidation>
    <dataValidation type="list" allowBlank="1" showInputMessage="1" showErrorMessage="1" sqref="O5:O14">
      <formula1>"Seçiniz, Riskten Kaçınmak, Riski Devretmek, Riski Kabul Etmek, Riski Azaltmak"</formula1>
    </dataValidation>
  </dataValidations>
  <printOptions horizontalCentered="1"/>
  <pageMargins left="0" right="0" top="0.35433070866141736" bottom="0" header="0.31496062992125984" footer="0"/>
  <pageSetup paperSize="8" scale="27"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'Risk Haritası'!$C$2:$C$7</xm:f>
          </x14:formula1>
          <xm:sqref>G5:G14</xm:sqref>
        </x14:dataValidation>
        <x14:dataValidation type="list" allowBlank="1" showInputMessage="1" showErrorMessage="1">
          <x14:formula1>
            <xm:f>'Risk Haritası'!$D$8:$I$8</xm:f>
          </x14:formula1>
          <xm:sqref>H5:H14</xm:sqref>
        </x14:dataValidation>
        <x14:dataValidation type="list" allowBlank="1" showInputMessage="1" showErrorMessage="1">
          <x14:formula1>
            <xm:f>'Durum-Açıklama'!$A$1:$A$6</xm:f>
          </x14:formula1>
          <xm:sqref>T5:T14</xm:sqref>
        </x14:dataValidation>
        <x14:dataValidation type="list" allowBlank="1" showInputMessage="1" showErrorMessage="1">
          <x14:formula1>
            <xm:f>list!$C$2:$C$7</xm:f>
          </x14:formula1>
          <xm:sqref>E5:E14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4"/>
  <dimension ref="A1:I10"/>
  <sheetViews>
    <sheetView zoomScaleNormal="100" workbookViewId="0">
      <selection activeCell="M22" sqref="M22"/>
    </sheetView>
  </sheetViews>
  <sheetFormatPr defaultRowHeight="15" x14ac:dyDescent="0.25"/>
  <cols>
    <col min="2" max="2" width="18.28515625" customWidth="1"/>
    <col min="3" max="3" width="6.28515625" customWidth="1"/>
    <col min="4" max="8" width="15.7109375" customWidth="1"/>
    <col min="9" max="9" width="0" hidden="1" customWidth="1"/>
  </cols>
  <sheetData>
    <row r="1" spans="1:9" ht="27" thickBot="1" x14ac:dyDescent="0.45">
      <c r="A1" s="171" t="s">
        <v>19</v>
      </c>
      <c r="B1" s="172"/>
      <c r="C1" s="172"/>
      <c r="D1" s="172"/>
      <c r="E1" s="172"/>
      <c r="F1" s="172"/>
      <c r="G1" s="172"/>
      <c r="H1" s="173"/>
    </row>
    <row r="2" spans="1:9" ht="15.75" hidden="1" thickBot="1" x14ac:dyDescent="0.3">
      <c r="A2" s="23"/>
      <c r="B2" s="24" t="s">
        <v>18</v>
      </c>
      <c r="C2" s="24" t="s">
        <v>18</v>
      </c>
      <c r="D2" s="23"/>
      <c r="E2" s="23"/>
      <c r="F2" s="23"/>
      <c r="G2" s="23"/>
      <c r="H2" s="23"/>
    </row>
    <row r="3" spans="1:9" ht="30" customHeight="1" thickBot="1" x14ac:dyDescent="0.3">
      <c r="A3" s="174" t="s">
        <v>20</v>
      </c>
      <c r="B3" s="10" t="s">
        <v>21</v>
      </c>
      <c r="C3" s="10">
        <v>5</v>
      </c>
      <c r="D3" s="17">
        <v>5</v>
      </c>
      <c r="E3" s="11">
        <v>10</v>
      </c>
      <c r="F3" s="28">
        <v>15</v>
      </c>
      <c r="G3" s="12">
        <v>20</v>
      </c>
      <c r="H3" s="13">
        <v>25</v>
      </c>
    </row>
    <row r="4" spans="1:9" ht="30" customHeight="1" x14ac:dyDescent="0.25">
      <c r="A4" s="175"/>
      <c r="B4" s="14" t="s">
        <v>22</v>
      </c>
      <c r="C4" s="14">
        <v>4</v>
      </c>
      <c r="D4" s="17">
        <v>4</v>
      </c>
      <c r="E4" s="15">
        <v>8</v>
      </c>
      <c r="F4" s="26">
        <v>12</v>
      </c>
      <c r="G4" s="12">
        <v>16</v>
      </c>
      <c r="H4" s="16">
        <v>20</v>
      </c>
    </row>
    <row r="5" spans="1:9" ht="30" customHeight="1" x14ac:dyDescent="0.25">
      <c r="A5" s="175"/>
      <c r="B5" s="14" t="s">
        <v>13</v>
      </c>
      <c r="C5" s="14">
        <v>3</v>
      </c>
      <c r="D5" s="17">
        <v>3</v>
      </c>
      <c r="E5" s="15">
        <v>6</v>
      </c>
      <c r="F5" s="15">
        <v>9</v>
      </c>
      <c r="G5" s="26">
        <v>12</v>
      </c>
      <c r="H5" s="29">
        <v>15</v>
      </c>
    </row>
    <row r="6" spans="1:9" ht="30" customHeight="1" x14ac:dyDescent="0.25">
      <c r="A6" s="175"/>
      <c r="B6" s="14" t="s">
        <v>23</v>
      </c>
      <c r="C6" s="14">
        <v>2</v>
      </c>
      <c r="D6" s="27">
        <v>2</v>
      </c>
      <c r="E6" s="17">
        <v>4</v>
      </c>
      <c r="F6" s="15">
        <v>6</v>
      </c>
      <c r="G6" s="15">
        <v>8</v>
      </c>
      <c r="H6" s="18">
        <v>10</v>
      </c>
    </row>
    <row r="7" spans="1:9" ht="30" customHeight="1" x14ac:dyDescent="0.25">
      <c r="A7" s="175"/>
      <c r="B7" s="14" t="s">
        <v>24</v>
      </c>
      <c r="C7" s="14">
        <v>1</v>
      </c>
      <c r="D7" s="27">
        <v>1</v>
      </c>
      <c r="E7" s="27">
        <v>2</v>
      </c>
      <c r="F7" s="17">
        <v>3</v>
      </c>
      <c r="G7" s="17">
        <v>4</v>
      </c>
      <c r="H7" s="17">
        <v>5</v>
      </c>
    </row>
    <row r="8" spans="1:9" ht="18" customHeight="1" x14ac:dyDescent="0.25">
      <c r="A8" s="178" t="s">
        <v>28</v>
      </c>
      <c r="B8" s="179"/>
      <c r="C8" s="180"/>
      <c r="D8" s="21">
        <v>1</v>
      </c>
      <c r="E8" s="21">
        <v>2</v>
      </c>
      <c r="F8" s="21">
        <v>3</v>
      </c>
      <c r="G8" s="21">
        <v>4</v>
      </c>
      <c r="H8" s="22">
        <v>5</v>
      </c>
      <c r="I8" t="s">
        <v>18</v>
      </c>
    </row>
    <row r="9" spans="1:9" ht="15.75" x14ac:dyDescent="0.25">
      <c r="A9" s="181"/>
      <c r="B9" s="182"/>
      <c r="C9" s="183"/>
      <c r="D9" s="19" t="s">
        <v>25</v>
      </c>
      <c r="E9" s="14" t="s">
        <v>15</v>
      </c>
      <c r="F9" s="14" t="s">
        <v>16</v>
      </c>
      <c r="G9" s="14" t="s">
        <v>14</v>
      </c>
      <c r="H9" s="20" t="s">
        <v>26</v>
      </c>
      <c r="I9" t="s">
        <v>18</v>
      </c>
    </row>
    <row r="10" spans="1:9" ht="34.5" thickBot="1" x14ac:dyDescent="0.3">
      <c r="A10" s="184"/>
      <c r="B10" s="185"/>
      <c r="C10" s="186"/>
      <c r="D10" s="176" t="s">
        <v>27</v>
      </c>
      <c r="E10" s="176"/>
      <c r="F10" s="176"/>
      <c r="G10" s="176"/>
      <c r="H10" s="177"/>
    </row>
  </sheetData>
  <mergeCells count="4">
    <mergeCell ref="A1:H1"/>
    <mergeCell ref="A3:A7"/>
    <mergeCell ref="D10:H10"/>
    <mergeCell ref="A8:C10"/>
  </mergeCell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5"/>
  <dimension ref="A1:J5"/>
  <sheetViews>
    <sheetView zoomScale="85" zoomScaleNormal="85" workbookViewId="0">
      <selection activeCell="E2" sqref="E2:J2"/>
    </sheetView>
  </sheetViews>
  <sheetFormatPr defaultRowHeight="15" x14ac:dyDescent="0.25"/>
  <cols>
    <col min="1" max="1" width="11.140625" customWidth="1"/>
    <col min="2" max="2" width="10.7109375" customWidth="1"/>
    <col min="4" max="4" width="9.42578125" customWidth="1"/>
    <col min="5" max="5" width="14.7109375" customWidth="1"/>
    <col min="6" max="6" width="11.85546875" customWidth="1"/>
    <col min="7" max="7" width="13.85546875" customWidth="1"/>
    <col min="8" max="8" width="17.28515625" customWidth="1"/>
    <col min="9" max="9" width="14.7109375" customWidth="1"/>
    <col min="10" max="10" width="18.42578125" customWidth="1"/>
  </cols>
  <sheetData>
    <row r="1" spans="1:10" ht="76.5" customHeight="1" x14ac:dyDescent="0.25">
      <c r="A1" s="187" t="s">
        <v>34</v>
      </c>
      <c r="B1" s="187"/>
      <c r="C1" s="188" t="s">
        <v>35</v>
      </c>
      <c r="D1" s="188"/>
      <c r="E1" s="189" t="s">
        <v>36</v>
      </c>
      <c r="F1" s="189"/>
      <c r="G1" s="189"/>
      <c r="H1" s="189"/>
      <c r="I1" s="189"/>
      <c r="J1" s="189"/>
    </row>
    <row r="2" spans="1:10" ht="90" customHeight="1" x14ac:dyDescent="0.25">
      <c r="A2" s="190" t="s">
        <v>37</v>
      </c>
      <c r="B2" s="190"/>
      <c r="C2" s="191">
        <v>0.1</v>
      </c>
      <c r="D2" s="191"/>
      <c r="E2" s="192" t="s">
        <v>38</v>
      </c>
      <c r="F2" s="193"/>
      <c r="G2" s="193"/>
      <c r="H2" s="193"/>
      <c r="I2" s="193"/>
      <c r="J2" s="193"/>
    </row>
    <row r="3" spans="1:10" ht="90" customHeight="1" x14ac:dyDescent="0.25">
      <c r="A3" s="195" t="s">
        <v>17</v>
      </c>
      <c r="B3" s="195"/>
      <c r="C3" s="191">
        <v>0.4</v>
      </c>
      <c r="D3" s="191"/>
      <c r="E3" s="192" t="s">
        <v>39</v>
      </c>
      <c r="F3" s="193"/>
      <c r="G3" s="193"/>
      <c r="H3" s="193"/>
      <c r="I3" s="193"/>
      <c r="J3" s="193"/>
    </row>
    <row r="4" spans="1:10" ht="90" customHeight="1" x14ac:dyDescent="0.25">
      <c r="A4" s="196" t="s">
        <v>40</v>
      </c>
      <c r="B4" s="196"/>
      <c r="C4" s="191">
        <v>0.8</v>
      </c>
      <c r="D4" s="191"/>
      <c r="E4" s="192" t="s">
        <v>41</v>
      </c>
      <c r="F4" s="193"/>
      <c r="G4" s="193"/>
      <c r="H4" s="193"/>
      <c r="I4" s="193"/>
      <c r="J4" s="193"/>
    </row>
    <row r="5" spans="1:10" ht="90" customHeight="1" x14ac:dyDescent="0.25">
      <c r="A5" s="194" t="s">
        <v>42</v>
      </c>
      <c r="B5" s="194"/>
      <c r="C5" s="191">
        <v>1</v>
      </c>
      <c r="D5" s="191"/>
      <c r="E5" s="192" t="s">
        <v>43</v>
      </c>
      <c r="F5" s="193"/>
      <c r="G5" s="193"/>
      <c r="H5" s="193"/>
      <c r="I5" s="193"/>
      <c r="J5" s="193"/>
    </row>
  </sheetData>
  <mergeCells count="15">
    <mergeCell ref="A5:B5"/>
    <mergeCell ref="C5:D5"/>
    <mergeCell ref="E5:J5"/>
    <mergeCell ref="A3:B3"/>
    <mergeCell ref="C3:D3"/>
    <mergeCell ref="E3:J3"/>
    <mergeCell ref="A4:B4"/>
    <mergeCell ref="C4:D4"/>
    <mergeCell ref="E4:J4"/>
    <mergeCell ref="A1:B1"/>
    <mergeCell ref="C1:D1"/>
    <mergeCell ref="E1:J1"/>
    <mergeCell ref="A2:B2"/>
    <mergeCell ref="C2:D2"/>
    <mergeCell ref="E2:J2"/>
  </mergeCells>
  <printOptions horizontalCentered="1"/>
  <pageMargins left="0.11811023622047245" right="0.11811023622047245" top="0.74803149606299213" bottom="0.74803149606299213" header="0.31496062992125984" footer="0.31496062992125984"/>
  <pageSetup paperSize="9" scale="90"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G14"/>
  <sheetViews>
    <sheetView zoomScaleNormal="100" workbookViewId="0">
      <selection activeCell="A8" sqref="A8:A10"/>
    </sheetView>
  </sheetViews>
  <sheetFormatPr defaultRowHeight="15" x14ac:dyDescent="0.25"/>
  <cols>
    <col min="2" max="2" width="12.42578125" customWidth="1"/>
    <col min="3" max="4" width="34.42578125" customWidth="1"/>
    <col min="5" max="5" width="31.42578125" customWidth="1"/>
    <col min="6" max="6" width="34.85546875" customWidth="1"/>
    <col min="7" max="7" width="31.42578125" customWidth="1"/>
  </cols>
  <sheetData>
    <row r="1" spans="1:7" x14ac:dyDescent="0.25">
      <c r="A1" s="214" t="s">
        <v>531</v>
      </c>
      <c r="B1" s="215"/>
      <c r="C1" s="215"/>
      <c r="D1" s="215"/>
      <c r="E1" s="215"/>
      <c r="F1" s="215"/>
      <c r="G1" s="216"/>
    </row>
    <row r="2" spans="1:7" x14ac:dyDescent="0.25">
      <c r="A2" s="199" t="s">
        <v>532</v>
      </c>
      <c r="B2" s="217" t="s">
        <v>533</v>
      </c>
      <c r="C2" s="217" t="s">
        <v>20</v>
      </c>
      <c r="D2" s="219" t="s">
        <v>27</v>
      </c>
      <c r="E2" s="220"/>
      <c r="F2" s="220"/>
      <c r="G2" s="221"/>
    </row>
    <row r="3" spans="1:7" ht="15.75" thickBot="1" x14ac:dyDescent="0.3">
      <c r="A3" s="200"/>
      <c r="B3" s="218"/>
      <c r="C3" s="218"/>
      <c r="D3" s="55" t="s">
        <v>534</v>
      </c>
      <c r="E3" s="55" t="s">
        <v>535</v>
      </c>
      <c r="F3" s="55" t="s">
        <v>536</v>
      </c>
      <c r="G3" s="56" t="s">
        <v>537</v>
      </c>
    </row>
    <row r="4" spans="1:7" ht="30.75" customHeight="1" x14ac:dyDescent="0.25">
      <c r="A4" s="197">
        <v>5</v>
      </c>
      <c r="B4" s="230" t="s">
        <v>26</v>
      </c>
      <c r="C4" s="210" t="s">
        <v>538</v>
      </c>
      <c r="D4" s="210" t="s">
        <v>539</v>
      </c>
      <c r="E4" s="210" t="s">
        <v>540</v>
      </c>
      <c r="F4" s="210" t="s">
        <v>541</v>
      </c>
      <c r="G4" s="205" t="s">
        <v>542</v>
      </c>
    </row>
    <row r="5" spans="1:7" ht="30" customHeight="1" x14ac:dyDescent="0.25">
      <c r="A5" s="198"/>
      <c r="B5" s="231"/>
      <c r="C5" s="211"/>
      <c r="D5" s="211"/>
      <c r="E5" s="211"/>
      <c r="F5" s="211"/>
      <c r="G5" s="208"/>
    </row>
    <row r="6" spans="1:7" ht="30" customHeight="1" x14ac:dyDescent="0.25">
      <c r="A6" s="199">
        <v>4</v>
      </c>
      <c r="B6" s="232" t="s">
        <v>14</v>
      </c>
      <c r="C6" s="211"/>
      <c r="D6" s="211"/>
      <c r="E6" s="211"/>
      <c r="F6" s="211"/>
      <c r="G6" s="208"/>
    </row>
    <row r="7" spans="1:7" ht="30.75" customHeight="1" thickBot="1" x14ac:dyDescent="0.3">
      <c r="A7" s="200"/>
      <c r="B7" s="233"/>
      <c r="C7" s="212"/>
      <c r="D7" s="212"/>
      <c r="E7" s="212"/>
      <c r="F7" s="212"/>
      <c r="G7" s="209"/>
    </row>
    <row r="8" spans="1:7" ht="30" customHeight="1" x14ac:dyDescent="0.25">
      <c r="A8" s="197">
        <v>3</v>
      </c>
      <c r="B8" s="222" t="s">
        <v>16</v>
      </c>
      <c r="C8" s="210" t="s">
        <v>543</v>
      </c>
      <c r="D8" s="227" t="s">
        <v>544</v>
      </c>
      <c r="E8" s="210" t="s">
        <v>545</v>
      </c>
      <c r="F8" s="210" t="s">
        <v>546</v>
      </c>
      <c r="G8" s="205" t="s">
        <v>547</v>
      </c>
    </row>
    <row r="9" spans="1:7" ht="30" customHeight="1" x14ac:dyDescent="0.25">
      <c r="A9" s="213"/>
      <c r="B9" s="223"/>
      <c r="C9" s="225"/>
      <c r="D9" s="228"/>
      <c r="E9" s="225"/>
      <c r="F9" s="225"/>
      <c r="G9" s="206"/>
    </row>
    <row r="10" spans="1:7" ht="30" customHeight="1" thickBot="1" x14ac:dyDescent="0.3">
      <c r="A10" s="200"/>
      <c r="B10" s="224"/>
      <c r="C10" s="226"/>
      <c r="D10" s="229"/>
      <c r="E10" s="226"/>
      <c r="F10" s="226"/>
      <c r="G10" s="207"/>
    </row>
    <row r="11" spans="1:7" ht="37.5" customHeight="1" x14ac:dyDescent="0.25">
      <c r="A11" s="197">
        <v>2</v>
      </c>
      <c r="B11" s="201" t="s">
        <v>15</v>
      </c>
      <c r="C11" s="210" t="s">
        <v>548</v>
      </c>
      <c r="D11" s="210" t="s">
        <v>549</v>
      </c>
      <c r="E11" s="210" t="s">
        <v>550</v>
      </c>
      <c r="F11" s="210" t="s">
        <v>551</v>
      </c>
      <c r="G11" s="205" t="s">
        <v>552</v>
      </c>
    </row>
    <row r="12" spans="1:7" ht="36" customHeight="1" x14ac:dyDescent="0.25">
      <c r="A12" s="198"/>
      <c r="B12" s="202"/>
      <c r="C12" s="211"/>
      <c r="D12" s="211"/>
      <c r="E12" s="211"/>
      <c r="F12" s="211"/>
      <c r="G12" s="208"/>
    </row>
    <row r="13" spans="1:7" ht="36" customHeight="1" x14ac:dyDescent="0.25">
      <c r="A13" s="199">
        <v>1</v>
      </c>
      <c r="B13" s="203" t="s">
        <v>25</v>
      </c>
      <c r="C13" s="211"/>
      <c r="D13" s="211"/>
      <c r="E13" s="211"/>
      <c r="F13" s="211"/>
      <c r="G13" s="208"/>
    </row>
    <row r="14" spans="1:7" ht="35.25" customHeight="1" thickBot="1" x14ac:dyDescent="0.3">
      <c r="A14" s="200"/>
      <c r="B14" s="204"/>
      <c r="C14" s="212"/>
      <c r="D14" s="212"/>
      <c r="E14" s="212"/>
      <c r="F14" s="212"/>
      <c r="G14" s="209"/>
    </row>
  </sheetData>
  <mergeCells count="30">
    <mergeCell ref="A4:A5"/>
    <mergeCell ref="A6:A7"/>
    <mergeCell ref="A8:A10"/>
    <mergeCell ref="A1:G1"/>
    <mergeCell ref="A2:A3"/>
    <mergeCell ref="B2:B3"/>
    <mergeCell ref="C2:C3"/>
    <mergeCell ref="D2:G2"/>
    <mergeCell ref="G4:G7"/>
    <mergeCell ref="B8:B10"/>
    <mergeCell ref="C8:C10"/>
    <mergeCell ref="D8:D10"/>
    <mergeCell ref="E8:E10"/>
    <mergeCell ref="F8:F10"/>
    <mergeCell ref="B4:B5"/>
    <mergeCell ref="B6:B7"/>
    <mergeCell ref="C4:C7"/>
    <mergeCell ref="D4:D7"/>
    <mergeCell ref="E4:E7"/>
    <mergeCell ref="F4:F7"/>
    <mergeCell ref="C11:C14"/>
    <mergeCell ref="D11:D14"/>
    <mergeCell ref="E11:E14"/>
    <mergeCell ref="F11:F14"/>
    <mergeCell ref="A11:A12"/>
    <mergeCell ref="A13:A14"/>
    <mergeCell ref="B11:B12"/>
    <mergeCell ref="B13:B14"/>
    <mergeCell ref="G8:G10"/>
    <mergeCell ref="G11:G14"/>
  </mergeCells>
  <pageMargins left="0.7" right="0.7" top="0.75" bottom="0.75" header="0.3" footer="0.3"/>
  <pageSetup paperSize="9" scale="7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0"/>
  <sheetViews>
    <sheetView topLeftCell="A4" workbookViewId="0">
      <selection sqref="A1:A140"/>
    </sheetView>
  </sheetViews>
  <sheetFormatPr defaultRowHeight="15" x14ac:dyDescent="0.25"/>
  <cols>
    <col min="1" max="1" width="81.5703125" customWidth="1"/>
  </cols>
  <sheetData>
    <row r="1" spans="1:1" x14ac:dyDescent="0.25">
      <c r="A1" s="234" t="s">
        <v>596</v>
      </c>
    </row>
    <row r="2" spans="1:1" x14ac:dyDescent="0.25">
      <c r="A2" s="235"/>
    </row>
    <row r="3" spans="1:1" x14ac:dyDescent="0.25">
      <c r="A3" s="235"/>
    </row>
    <row r="4" spans="1:1" x14ac:dyDescent="0.25">
      <c r="A4" s="235"/>
    </row>
    <row r="5" spans="1:1" x14ac:dyDescent="0.25">
      <c r="A5" s="235"/>
    </row>
    <row r="6" spans="1:1" x14ac:dyDescent="0.25">
      <c r="A6" s="235"/>
    </row>
    <row r="7" spans="1:1" x14ac:dyDescent="0.25">
      <c r="A7" s="235"/>
    </row>
    <row r="8" spans="1:1" x14ac:dyDescent="0.25">
      <c r="A8" s="235"/>
    </row>
    <row r="9" spans="1:1" x14ac:dyDescent="0.25">
      <c r="A9" s="235"/>
    </row>
    <row r="10" spans="1:1" x14ac:dyDescent="0.25">
      <c r="A10" s="235"/>
    </row>
    <row r="11" spans="1:1" x14ac:dyDescent="0.25">
      <c r="A11" s="235"/>
    </row>
    <row r="12" spans="1:1" x14ac:dyDescent="0.25">
      <c r="A12" s="235"/>
    </row>
    <row r="13" spans="1:1" x14ac:dyDescent="0.25">
      <c r="A13" s="235"/>
    </row>
    <row r="14" spans="1:1" x14ac:dyDescent="0.25">
      <c r="A14" s="235"/>
    </row>
    <row r="15" spans="1:1" x14ac:dyDescent="0.25">
      <c r="A15" s="235"/>
    </row>
    <row r="16" spans="1:1" x14ac:dyDescent="0.25">
      <c r="A16" s="235"/>
    </row>
    <row r="17" spans="1:1" x14ac:dyDescent="0.25">
      <c r="A17" s="235"/>
    </row>
    <row r="18" spans="1:1" x14ac:dyDescent="0.25">
      <c r="A18" s="235"/>
    </row>
    <row r="19" spans="1:1" x14ac:dyDescent="0.25">
      <c r="A19" s="235"/>
    </row>
    <row r="20" spans="1:1" x14ac:dyDescent="0.25">
      <c r="A20" s="235"/>
    </row>
    <row r="21" spans="1:1" x14ac:dyDescent="0.25">
      <c r="A21" s="235"/>
    </row>
    <row r="22" spans="1:1" x14ac:dyDescent="0.25">
      <c r="A22" s="235"/>
    </row>
    <row r="23" spans="1:1" x14ac:dyDescent="0.25">
      <c r="A23" s="235"/>
    </row>
    <row r="24" spans="1:1" x14ac:dyDescent="0.25">
      <c r="A24" s="235"/>
    </row>
    <row r="25" spans="1:1" x14ac:dyDescent="0.25">
      <c r="A25" s="235"/>
    </row>
    <row r="26" spans="1:1" x14ac:dyDescent="0.25">
      <c r="A26" s="235"/>
    </row>
    <row r="27" spans="1:1" x14ac:dyDescent="0.25">
      <c r="A27" s="235"/>
    </row>
    <row r="28" spans="1:1" x14ac:dyDescent="0.25">
      <c r="A28" s="235"/>
    </row>
    <row r="29" spans="1:1" x14ac:dyDescent="0.25">
      <c r="A29" s="235"/>
    </row>
    <row r="30" spans="1:1" x14ac:dyDescent="0.25">
      <c r="A30" s="235"/>
    </row>
    <row r="31" spans="1:1" x14ac:dyDescent="0.25">
      <c r="A31" s="235"/>
    </row>
    <row r="32" spans="1:1" x14ac:dyDescent="0.25">
      <c r="A32" s="235"/>
    </row>
    <row r="33" spans="1:1" x14ac:dyDescent="0.25">
      <c r="A33" s="235"/>
    </row>
    <row r="34" spans="1:1" x14ac:dyDescent="0.25">
      <c r="A34" s="235"/>
    </row>
    <row r="35" spans="1:1" x14ac:dyDescent="0.25">
      <c r="A35" s="235"/>
    </row>
    <row r="36" spans="1:1" x14ac:dyDescent="0.25">
      <c r="A36" s="235"/>
    </row>
    <row r="37" spans="1:1" x14ac:dyDescent="0.25">
      <c r="A37" s="235"/>
    </row>
    <row r="38" spans="1:1" x14ac:dyDescent="0.25">
      <c r="A38" s="235"/>
    </row>
    <row r="39" spans="1:1" x14ac:dyDescent="0.25">
      <c r="A39" s="235"/>
    </row>
    <row r="40" spans="1:1" x14ac:dyDescent="0.25">
      <c r="A40" s="235"/>
    </row>
    <row r="41" spans="1:1" x14ac:dyDescent="0.25">
      <c r="A41" s="235"/>
    </row>
    <row r="42" spans="1:1" x14ac:dyDescent="0.25">
      <c r="A42" s="235"/>
    </row>
    <row r="43" spans="1:1" x14ac:dyDescent="0.25">
      <c r="A43" s="235"/>
    </row>
    <row r="44" spans="1:1" x14ac:dyDescent="0.25">
      <c r="A44" s="235"/>
    </row>
    <row r="45" spans="1:1" x14ac:dyDescent="0.25">
      <c r="A45" s="235"/>
    </row>
    <row r="46" spans="1:1" x14ac:dyDescent="0.25">
      <c r="A46" s="235"/>
    </row>
    <row r="47" spans="1:1" x14ac:dyDescent="0.25">
      <c r="A47" s="235"/>
    </row>
    <row r="48" spans="1:1" x14ac:dyDescent="0.25">
      <c r="A48" s="235"/>
    </row>
    <row r="49" spans="1:1" x14ac:dyDescent="0.25">
      <c r="A49" s="235"/>
    </row>
    <row r="50" spans="1:1" x14ac:dyDescent="0.25">
      <c r="A50" s="235"/>
    </row>
    <row r="51" spans="1:1" x14ac:dyDescent="0.25">
      <c r="A51" s="235"/>
    </row>
    <row r="52" spans="1:1" x14ac:dyDescent="0.25">
      <c r="A52" s="235"/>
    </row>
    <row r="53" spans="1:1" x14ac:dyDescent="0.25">
      <c r="A53" s="235"/>
    </row>
    <row r="54" spans="1:1" x14ac:dyDescent="0.25">
      <c r="A54" s="235"/>
    </row>
    <row r="55" spans="1:1" x14ac:dyDescent="0.25">
      <c r="A55" s="235"/>
    </row>
    <row r="56" spans="1:1" x14ac:dyDescent="0.25">
      <c r="A56" s="235"/>
    </row>
    <row r="57" spans="1:1" x14ac:dyDescent="0.25">
      <c r="A57" s="235"/>
    </row>
    <row r="58" spans="1:1" x14ac:dyDescent="0.25">
      <c r="A58" s="235"/>
    </row>
    <row r="59" spans="1:1" x14ac:dyDescent="0.25">
      <c r="A59" s="235"/>
    </row>
    <row r="60" spans="1:1" x14ac:dyDescent="0.25">
      <c r="A60" s="235"/>
    </row>
    <row r="61" spans="1:1" x14ac:dyDescent="0.25">
      <c r="A61" s="235"/>
    </row>
    <row r="62" spans="1:1" x14ac:dyDescent="0.25">
      <c r="A62" s="235"/>
    </row>
    <row r="63" spans="1:1" x14ac:dyDescent="0.25">
      <c r="A63" s="235"/>
    </row>
    <row r="64" spans="1:1" x14ac:dyDescent="0.25">
      <c r="A64" s="235"/>
    </row>
    <row r="65" spans="1:1" x14ac:dyDescent="0.25">
      <c r="A65" s="235"/>
    </row>
    <row r="66" spans="1:1" x14ac:dyDescent="0.25">
      <c r="A66" s="235"/>
    </row>
    <row r="67" spans="1:1" x14ac:dyDescent="0.25">
      <c r="A67" s="235"/>
    </row>
    <row r="68" spans="1:1" x14ac:dyDescent="0.25">
      <c r="A68" s="235"/>
    </row>
    <row r="69" spans="1:1" x14ac:dyDescent="0.25">
      <c r="A69" s="235"/>
    </row>
    <row r="70" spans="1:1" x14ac:dyDescent="0.25">
      <c r="A70" s="235"/>
    </row>
    <row r="71" spans="1:1" x14ac:dyDescent="0.25">
      <c r="A71" s="235"/>
    </row>
    <row r="72" spans="1:1" x14ac:dyDescent="0.25">
      <c r="A72" s="235"/>
    </row>
    <row r="73" spans="1:1" x14ac:dyDescent="0.25">
      <c r="A73" s="235"/>
    </row>
    <row r="74" spans="1:1" x14ac:dyDescent="0.25">
      <c r="A74" s="235"/>
    </row>
    <row r="75" spans="1:1" x14ac:dyDescent="0.25">
      <c r="A75" s="235"/>
    </row>
    <row r="76" spans="1:1" x14ac:dyDescent="0.25">
      <c r="A76" s="235"/>
    </row>
    <row r="77" spans="1:1" x14ac:dyDescent="0.25">
      <c r="A77" s="235"/>
    </row>
    <row r="78" spans="1:1" x14ac:dyDescent="0.25">
      <c r="A78" s="235"/>
    </row>
    <row r="79" spans="1:1" x14ac:dyDescent="0.25">
      <c r="A79" s="235"/>
    </row>
    <row r="80" spans="1:1" x14ac:dyDescent="0.25">
      <c r="A80" s="235"/>
    </row>
    <row r="81" spans="1:1" x14ac:dyDescent="0.25">
      <c r="A81" s="235"/>
    </row>
    <row r="82" spans="1:1" x14ac:dyDescent="0.25">
      <c r="A82" s="235"/>
    </row>
    <row r="83" spans="1:1" x14ac:dyDescent="0.25">
      <c r="A83" s="235"/>
    </row>
    <row r="84" spans="1:1" x14ac:dyDescent="0.25">
      <c r="A84" s="235"/>
    </row>
    <row r="85" spans="1:1" x14ac:dyDescent="0.25">
      <c r="A85" s="235"/>
    </row>
    <row r="86" spans="1:1" x14ac:dyDescent="0.25">
      <c r="A86" s="235"/>
    </row>
    <row r="87" spans="1:1" x14ac:dyDescent="0.25">
      <c r="A87" s="235"/>
    </row>
    <row r="88" spans="1:1" x14ac:dyDescent="0.25">
      <c r="A88" s="235"/>
    </row>
    <row r="89" spans="1:1" x14ac:dyDescent="0.25">
      <c r="A89" s="235"/>
    </row>
    <row r="90" spans="1:1" x14ac:dyDescent="0.25">
      <c r="A90" s="235"/>
    </row>
    <row r="91" spans="1:1" x14ac:dyDescent="0.25">
      <c r="A91" s="235"/>
    </row>
    <row r="92" spans="1:1" x14ac:dyDescent="0.25">
      <c r="A92" s="235"/>
    </row>
    <row r="93" spans="1:1" x14ac:dyDescent="0.25">
      <c r="A93" s="235"/>
    </row>
    <row r="94" spans="1:1" x14ac:dyDescent="0.25">
      <c r="A94" s="235"/>
    </row>
    <row r="95" spans="1:1" x14ac:dyDescent="0.25">
      <c r="A95" s="235"/>
    </row>
    <row r="96" spans="1:1" x14ac:dyDescent="0.25">
      <c r="A96" s="235"/>
    </row>
    <row r="97" spans="1:1" x14ac:dyDescent="0.25">
      <c r="A97" s="235"/>
    </row>
    <row r="98" spans="1:1" x14ac:dyDescent="0.25">
      <c r="A98" s="235"/>
    </row>
    <row r="99" spans="1:1" x14ac:dyDescent="0.25">
      <c r="A99" s="235"/>
    </row>
    <row r="100" spans="1:1" x14ac:dyDescent="0.25">
      <c r="A100" s="235"/>
    </row>
    <row r="101" spans="1:1" x14ac:dyDescent="0.25">
      <c r="A101" s="235"/>
    </row>
    <row r="102" spans="1:1" x14ac:dyDescent="0.25">
      <c r="A102" s="235"/>
    </row>
    <row r="103" spans="1:1" x14ac:dyDescent="0.25">
      <c r="A103" s="235"/>
    </row>
    <row r="104" spans="1:1" x14ac:dyDescent="0.25">
      <c r="A104" s="235"/>
    </row>
    <row r="105" spans="1:1" x14ac:dyDescent="0.25">
      <c r="A105" s="235"/>
    </row>
    <row r="106" spans="1:1" x14ac:dyDescent="0.25">
      <c r="A106" s="235"/>
    </row>
    <row r="107" spans="1:1" x14ac:dyDescent="0.25">
      <c r="A107" s="235"/>
    </row>
    <row r="108" spans="1:1" x14ac:dyDescent="0.25">
      <c r="A108" s="235"/>
    </row>
    <row r="109" spans="1:1" x14ac:dyDescent="0.25">
      <c r="A109" s="235"/>
    </row>
    <row r="110" spans="1:1" x14ac:dyDescent="0.25">
      <c r="A110" s="235"/>
    </row>
    <row r="111" spans="1:1" x14ac:dyDescent="0.25">
      <c r="A111" s="235"/>
    </row>
    <row r="112" spans="1:1" x14ac:dyDescent="0.25">
      <c r="A112" s="235"/>
    </row>
    <row r="113" spans="1:1" x14ac:dyDescent="0.25">
      <c r="A113" s="235"/>
    </row>
    <row r="114" spans="1:1" x14ac:dyDescent="0.25">
      <c r="A114" s="235"/>
    </row>
    <row r="115" spans="1:1" x14ac:dyDescent="0.25">
      <c r="A115" s="235"/>
    </row>
    <row r="116" spans="1:1" x14ac:dyDescent="0.25">
      <c r="A116" s="235"/>
    </row>
    <row r="117" spans="1:1" x14ac:dyDescent="0.25">
      <c r="A117" s="235"/>
    </row>
    <row r="118" spans="1:1" x14ac:dyDescent="0.25">
      <c r="A118" s="235"/>
    </row>
    <row r="119" spans="1:1" x14ac:dyDescent="0.25">
      <c r="A119" s="235"/>
    </row>
    <row r="120" spans="1:1" x14ac:dyDescent="0.25">
      <c r="A120" s="235"/>
    </row>
    <row r="121" spans="1:1" x14ac:dyDescent="0.25">
      <c r="A121" s="235"/>
    </row>
    <row r="122" spans="1:1" x14ac:dyDescent="0.25">
      <c r="A122" s="235"/>
    </row>
    <row r="123" spans="1:1" x14ac:dyDescent="0.25">
      <c r="A123" s="235"/>
    </row>
    <row r="124" spans="1:1" x14ac:dyDescent="0.25">
      <c r="A124" s="235"/>
    </row>
    <row r="125" spans="1:1" x14ac:dyDescent="0.25">
      <c r="A125" s="235"/>
    </row>
    <row r="126" spans="1:1" x14ac:dyDescent="0.25">
      <c r="A126" s="235"/>
    </row>
    <row r="127" spans="1:1" x14ac:dyDescent="0.25">
      <c r="A127" s="235"/>
    </row>
    <row r="128" spans="1:1" x14ac:dyDescent="0.25">
      <c r="A128" s="235"/>
    </row>
    <row r="129" spans="1:1" x14ac:dyDescent="0.25">
      <c r="A129" s="235"/>
    </row>
    <row r="130" spans="1:1" x14ac:dyDescent="0.25">
      <c r="A130" s="235"/>
    </row>
    <row r="131" spans="1:1" x14ac:dyDescent="0.25">
      <c r="A131" s="235"/>
    </row>
    <row r="132" spans="1:1" x14ac:dyDescent="0.25">
      <c r="A132" s="235"/>
    </row>
    <row r="133" spans="1:1" x14ac:dyDescent="0.25">
      <c r="A133" s="235"/>
    </row>
    <row r="134" spans="1:1" x14ac:dyDescent="0.25">
      <c r="A134" s="235"/>
    </row>
    <row r="135" spans="1:1" x14ac:dyDescent="0.25">
      <c r="A135" s="235"/>
    </row>
    <row r="136" spans="1:1" x14ac:dyDescent="0.25">
      <c r="A136" s="235"/>
    </row>
    <row r="137" spans="1:1" x14ac:dyDescent="0.25">
      <c r="A137" s="235"/>
    </row>
    <row r="138" spans="1:1" x14ac:dyDescent="0.25">
      <c r="A138" s="235"/>
    </row>
    <row r="139" spans="1:1" x14ac:dyDescent="0.25">
      <c r="A139" s="235"/>
    </row>
    <row r="140" spans="1:1" x14ac:dyDescent="0.25">
      <c r="A140" s="235"/>
    </row>
  </sheetData>
  <mergeCells count="1">
    <mergeCell ref="A1:A140"/>
  </mergeCell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workbookViewId="0">
      <selection activeCell="B2" sqref="B2"/>
    </sheetView>
  </sheetViews>
  <sheetFormatPr defaultRowHeight="15" x14ac:dyDescent="0.25"/>
  <cols>
    <col min="1" max="1" width="19.5703125" customWidth="1"/>
    <col min="2" max="2" width="92.85546875" customWidth="1"/>
    <col min="3" max="3" width="95.85546875" customWidth="1"/>
  </cols>
  <sheetData>
    <row r="1" spans="1:3" ht="18.75" x14ac:dyDescent="0.3">
      <c r="A1" s="236" t="s">
        <v>556</v>
      </c>
      <c r="B1" s="236"/>
      <c r="C1" s="83" t="s">
        <v>236</v>
      </c>
    </row>
    <row r="2" spans="1:3" ht="49.5" customHeight="1" x14ac:dyDescent="0.25">
      <c r="A2" s="84" t="s">
        <v>557</v>
      </c>
      <c r="B2" s="85" t="s">
        <v>635</v>
      </c>
      <c r="C2" s="86" t="s">
        <v>631</v>
      </c>
    </row>
    <row r="3" spans="1:3" ht="32.25" customHeight="1" x14ac:dyDescent="0.25">
      <c r="A3" s="84" t="s">
        <v>558</v>
      </c>
      <c r="B3" s="87" t="s">
        <v>559</v>
      </c>
      <c r="C3" s="88" t="s">
        <v>632</v>
      </c>
    </row>
    <row r="4" spans="1:3" ht="33.75" customHeight="1" x14ac:dyDescent="0.25">
      <c r="A4" s="84" t="s">
        <v>560</v>
      </c>
      <c r="B4" s="87" t="s">
        <v>561</v>
      </c>
      <c r="C4" s="89" t="s">
        <v>633</v>
      </c>
    </row>
    <row r="5" spans="1:3" ht="66.75" customHeight="1" x14ac:dyDescent="0.25">
      <c r="A5" s="84" t="s">
        <v>555</v>
      </c>
      <c r="B5" s="87" t="s">
        <v>562</v>
      </c>
      <c r="C5" s="90" t="s">
        <v>634</v>
      </c>
    </row>
  </sheetData>
  <mergeCells count="1">
    <mergeCell ref="A1:B1"/>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14</vt:i4>
      </vt:variant>
      <vt:variant>
        <vt:lpstr>Adlandırılmış Aralıklar</vt:lpstr>
      </vt:variant>
      <vt:variant>
        <vt:i4>3</vt:i4>
      </vt:variant>
    </vt:vector>
  </HeadingPairs>
  <TitlesOfParts>
    <vt:vector size="17" baseType="lpstr">
      <vt:lpstr>1)Risk Oylama Formu</vt:lpstr>
      <vt:lpstr>2)Risk Kayıt Formu</vt:lpstr>
      <vt:lpstr>3)Konsolide Risk Raporu</vt:lpstr>
      <vt:lpstr>4)Birim Risk Kontrol Eylem Plan</vt:lpstr>
      <vt:lpstr>Risk Haritası</vt:lpstr>
      <vt:lpstr>Risk Yeterlilik Katsayısı</vt:lpstr>
      <vt:lpstr>RİSK  DEĞERLENDİRME KRİTERLERİ </vt:lpstr>
      <vt:lpstr>Risk Türü</vt:lpstr>
      <vt:lpstr>Riske Yönelik Alınacak Kararlar</vt:lpstr>
      <vt:lpstr>v</vt:lpstr>
      <vt:lpstr>v2</vt:lpstr>
      <vt:lpstr>list</vt:lpstr>
      <vt:lpstr>list2</vt:lpstr>
      <vt:lpstr>Durum-Açıklama</vt:lpstr>
      <vt:lpstr>HB</vt:lpstr>
      <vt:lpstr>S</vt:lpstr>
      <vt:lpstr>'3)Konsolide Risk Raporu'!Yazdırma_Alanı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murat-dogan</dc:creator>
  <cp:lastModifiedBy>murat-dogan</cp:lastModifiedBy>
  <cp:lastPrinted>2026-03-11T09:51:10Z</cp:lastPrinted>
  <dcterms:created xsi:type="dcterms:W3CDTF">2013-07-02T07:39:59Z</dcterms:created>
  <dcterms:modified xsi:type="dcterms:W3CDTF">2026-03-30T05:49:43Z</dcterms:modified>
</cp:coreProperties>
</file>