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urat-dogan\Desktop\Birim risk kontrol eylem planının hazırlanması, uygulanması ve izlenmesine ilişkin usul ve esaslar\"/>
    </mc:Choice>
  </mc:AlternateContent>
  <bookViews>
    <workbookView xWindow="0" yWindow="0" windowWidth="28800" windowHeight="11940" tabRatio="809" activeTab="1"/>
  </bookViews>
  <sheets>
    <sheet name="Tanımlamalar" sheetId="4" r:id="rId1"/>
    <sheet name="Risk Kayıt ve İlave Risk Yön." sheetId="3" r:id="rId2"/>
    <sheet name="Katılımcı Değerlendirmeleri" sheetId="7" r:id="rId3"/>
    <sheet name="Risk Haritası" sheetId="6" r:id="rId4"/>
    <sheet name="Risk Evreni" sheetId="9" r:id="rId5"/>
    <sheet name="Doğal Risk Seviyesi Belirleme" sheetId="8" r:id="rId6"/>
    <sheet name="Risk İştahı" sheetId="10" r:id="rId7"/>
    <sheet name="Öncü Risk Göstergeleri (ÖRG)" sheetId="11" r:id="rId8"/>
    <sheet name="Riske Yönelik Alınacak Kararlar" sheetId="12" r:id="rId9"/>
  </sheets>
  <definedNames>
    <definedName name="_xlnm._FilterDatabase" localSheetId="1" hidden="1">'Risk Kayıt ve İlave Risk Yön.'!$C$3:$AW$33</definedName>
  </definedNames>
  <calcPr calcId="162913"/>
</workbook>
</file>

<file path=xl/calcChain.xml><?xml version="1.0" encoding="utf-8"?>
<calcChain xmlns="http://schemas.openxmlformats.org/spreadsheetml/2006/main">
  <c r="W10" i="3" l="1"/>
  <c r="Z4" i="3"/>
  <c r="W33" i="3" l="1"/>
  <c r="W32" i="3"/>
  <c r="W31" i="3"/>
  <c r="W30" i="3"/>
  <c r="W29" i="3"/>
  <c r="W28" i="3"/>
  <c r="W27" i="3"/>
  <c r="W26" i="3"/>
  <c r="W25" i="3"/>
  <c r="W24" i="3"/>
  <c r="W23" i="3"/>
  <c r="W22" i="3"/>
  <c r="W21" i="3"/>
  <c r="W20" i="3"/>
  <c r="W19" i="3"/>
  <c r="W18" i="3"/>
  <c r="W17" i="3"/>
  <c r="W16" i="3"/>
  <c r="W15" i="3"/>
  <c r="W14" i="3"/>
  <c r="W13" i="3"/>
  <c r="W12" i="3"/>
  <c r="W11" i="3"/>
  <c r="W9" i="3"/>
  <c r="W8" i="3"/>
  <c r="W7" i="3"/>
  <c r="W6" i="3"/>
  <c r="W5" i="3"/>
  <c r="W4" i="3"/>
  <c r="AT5" i="7" l="1"/>
  <c r="AU5" i="7"/>
  <c r="AV5" i="7"/>
  <c r="AW5" i="7"/>
  <c r="AX68" i="7" l="1"/>
  <c r="AW68" i="7"/>
  <c r="AV68" i="7"/>
  <c r="AU68" i="7"/>
  <c r="AT68" i="7"/>
  <c r="AX67" i="7"/>
  <c r="AW67" i="7"/>
  <c r="AV67" i="7"/>
  <c r="AU67" i="7"/>
  <c r="AT67" i="7"/>
  <c r="AX66" i="7"/>
  <c r="AW66" i="7"/>
  <c r="AV66" i="7"/>
  <c r="AU66" i="7"/>
  <c r="AT66" i="7"/>
  <c r="AX65" i="7"/>
  <c r="AW65" i="7"/>
  <c r="AV65" i="7"/>
  <c r="AU65" i="7"/>
  <c r="AT65" i="7"/>
  <c r="AX64" i="7"/>
  <c r="AW64" i="7"/>
  <c r="AV64" i="7"/>
  <c r="AU64" i="7"/>
  <c r="AT64" i="7"/>
  <c r="AX63" i="7"/>
  <c r="AW63" i="7"/>
  <c r="AV63" i="7"/>
  <c r="AU63" i="7"/>
  <c r="AT63" i="7"/>
  <c r="AX62" i="7"/>
  <c r="AW62" i="7"/>
  <c r="AV62" i="7"/>
  <c r="AU62" i="7"/>
  <c r="AT62" i="7"/>
  <c r="AX61" i="7"/>
  <c r="AW61" i="7"/>
  <c r="AV61" i="7"/>
  <c r="AU61" i="7"/>
  <c r="AT61" i="7"/>
  <c r="AX60" i="7"/>
  <c r="AW60" i="7"/>
  <c r="AV60" i="7"/>
  <c r="AU60" i="7"/>
  <c r="AT60" i="7"/>
  <c r="AX59" i="7"/>
  <c r="AW59" i="7"/>
  <c r="AV59" i="7"/>
  <c r="AU59" i="7"/>
  <c r="AT59" i="7"/>
  <c r="AX58" i="7"/>
  <c r="AW58" i="7"/>
  <c r="AV58" i="7"/>
  <c r="AU58" i="7"/>
  <c r="AT58" i="7"/>
  <c r="AX57" i="7"/>
  <c r="AW57" i="7"/>
  <c r="AV57" i="7"/>
  <c r="AU57" i="7"/>
  <c r="AT57" i="7"/>
  <c r="AX56" i="7"/>
  <c r="AW56" i="7"/>
  <c r="AV56" i="7"/>
  <c r="AU56" i="7"/>
  <c r="AT56" i="7"/>
  <c r="AX55" i="7"/>
  <c r="AW55" i="7"/>
  <c r="AV55" i="7"/>
  <c r="AU55" i="7"/>
  <c r="AT55" i="7"/>
  <c r="AX54" i="7"/>
  <c r="AW54" i="7"/>
  <c r="AV54" i="7"/>
  <c r="AU54" i="7"/>
  <c r="AT54" i="7"/>
  <c r="AX53" i="7"/>
  <c r="AW53" i="7"/>
  <c r="AV53" i="7"/>
  <c r="AU53" i="7"/>
  <c r="AT53" i="7"/>
  <c r="AX52" i="7"/>
  <c r="AW52" i="7"/>
  <c r="AV52" i="7"/>
  <c r="AU52" i="7"/>
  <c r="AT52" i="7"/>
  <c r="AX51" i="7"/>
  <c r="AW51" i="7"/>
  <c r="AV51" i="7"/>
  <c r="AU51" i="7"/>
  <c r="AT51" i="7"/>
  <c r="AX50" i="7"/>
  <c r="AW50" i="7"/>
  <c r="AV50" i="7"/>
  <c r="AU50" i="7"/>
  <c r="AT50" i="7"/>
  <c r="AX49" i="7"/>
  <c r="AW49" i="7"/>
  <c r="AV49" i="7"/>
  <c r="AU49" i="7"/>
  <c r="AT49" i="7"/>
  <c r="AX48" i="7"/>
  <c r="AW48" i="7"/>
  <c r="AV48" i="7"/>
  <c r="AU48" i="7"/>
  <c r="AT48" i="7"/>
  <c r="AX47" i="7"/>
  <c r="AW47" i="7"/>
  <c r="AV47" i="7"/>
  <c r="AU47" i="7"/>
  <c r="AT47" i="7"/>
  <c r="AX46" i="7"/>
  <c r="AW46" i="7"/>
  <c r="AV46" i="7"/>
  <c r="AU46" i="7"/>
  <c r="AT46" i="7"/>
  <c r="AX45" i="7"/>
  <c r="AW45" i="7"/>
  <c r="AV45" i="7"/>
  <c r="AU45" i="7"/>
  <c r="AT45" i="7"/>
  <c r="AX44" i="7"/>
  <c r="AW44" i="7"/>
  <c r="AV44" i="7"/>
  <c r="AU44" i="7"/>
  <c r="AT44" i="7"/>
  <c r="AX43" i="7"/>
  <c r="AW43" i="7"/>
  <c r="AV43" i="7"/>
  <c r="AU43" i="7"/>
  <c r="AT43" i="7"/>
  <c r="AX42" i="7"/>
  <c r="AW42" i="7"/>
  <c r="AV42" i="7"/>
  <c r="AU42" i="7"/>
  <c r="AT42" i="7"/>
  <c r="AX41" i="7"/>
  <c r="AW41" i="7"/>
  <c r="AV41" i="7"/>
  <c r="AU41" i="7"/>
  <c r="AT41" i="7"/>
  <c r="B41" i="7"/>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AX40" i="7"/>
  <c r="AW40" i="7"/>
  <c r="AV40" i="7"/>
  <c r="AU40" i="7"/>
  <c r="AT40" i="7"/>
  <c r="B40" i="7"/>
  <c r="AX39" i="7"/>
  <c r="AW39" i="7"/>
  <c r="AV39" i="7"/>
  <c r="AU39" i="7"/>
  <c r="AT39" i="7"/>
  <c r="L38" i="7"/>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N38" i="7" s="1"/>
  <c r="AO38" i="7" s="1"/>
  <c r="AP38" i="7" s="1"/>
  <c r="AQ38" i="7" s="1"/>
  <c r="AR38" i="7" s="1"/>
  <c r="H38" i="7"/>
  <c r="I38" i="7" s="1"/>
  <c r="J38" i="7" s="1"/>
  <c r="K38" i="7" s="1"/>
  <c r="G38" i="7"/>
  <c r="F38" i="7"/>
  <c r="AX34" i="7"/>
  <c r="AW34" i="7"/>
  <c r="AV34" i="7"/>
  <c r="AU34" i="7"/>
  <c r="AT34" i="7"/>
  <c r="AX33" i="7"/>
  <c r="AW33" i="7"/>
  <c r="AV33" i="7"/>
  <c r="AU33" i="7"/>
  <c r="AY33" i="7" s="1"/>
  <c r="AZ33" i="7" s="1"/>
  <c r="AT33" i="7"/>
  <c r="AX32" i="7"/>
  <c r="AW32" i="7"/>
  <c r="AV32" i="7"/>
  <c r="AU32" i="7"/>
  <c r="AY32" i="7" s="1"/>
  <c r="AZ32" i="7" s="1"/>
  <c r="AT32" i="7"/>
  <c r="AX31" i="7"/>
  <c r="AW31" i="7"/>
  <c r="AV31" i="7"/>
  <c r="AU31" i="7"/>
  <c r="AY31" i="7" s="1"/>
  <c r="AZ31" i="7" s="1"/>
  <c r="AT31" i="7"/>
  <c r="AX30" i="7"/>
  <c r="AW30" i="7"/>
  <c r="AV30" i="7"/>
  <c r="AU30" i="7"/>
  <c r="AY30" i="7" s="1"/>
  <c r="AZ30" i="7" s="1"/>
  <c r="AT30" i="7"/>
  <c r="AX29" i="7"/>
  <c r="AW29" i="7"/>
  <c r="AV29" i="7"/>
  <c r="AU29" i="7"/>
  <c r="AY29" i="7" s="1"/>
  <c r="AZ29" i="7" s="1"/>
  <c r="AT29" i="7"/>
  <c r="AX28" i="7"/>
  <c r="AW28" i="7"/>
  <c r="AV28" i="7"/>
  <c r="AU28" i="7"/>
  <c r="AY28" i="7" s="1"/>
  <c r="AZ28" i="7" s="1"/>
  <c r="AT28" i="7"/>
  <c r="AX27" i="7"/>
  <c r="AW27" i="7"/>
  <c r="AV27" i="7"/>
  <c r="AU27" i="7"/>
  <c r="AY27" i="7" s="1"/>
  <c r="AZ27" i="7" s="1"/>
  <c r="AT27" i="7"/>
  <c r="AX26" i="7"/>
  <c r="AW26" i="7"/>
  <c r="AV26" i="7"/>
  <c r="AU26" i="7"/>
  <c r="AY26" i="7" s="1"/>
  <c r="AZ26" i="7" s="1"/>
  <c r="AT26" i="7"/>
  <c r="AX25" i="7"/>
  <c r="AW25" i="7"/>
  <c r="AV25" i="7"/>
  <c r="AU25" i="7"/>
  <c r="AY25" i="7" s="1"/>
  <c r="AZ25" i="7" s="1"/>
  <c r="AT25" i="7"/>
  <c r="AX24" i="7"/>
  <c r="AW24" i="7"/>
  <c r="AV24" i="7"/>
  <c r="AU24" i="7"/>
  <c r="AY24" i="7" s="1"/>
  <c r="AZ24" i="7" s="1"/>
  <c r="AT24" i="7"/>
  <c r="AX23" i="7"/>
  <c r="AW23" i="7"/>
  <c r="AV23" i="7"/>
  <c r="AU23" i="7"/>
  <c r="AY23" i="7" s="1"/>
  <c r="AZ23" i="7" s="1"/>
  <c r="AT23" i="7"/>
  <c r="AX22" i="7"/>
  <c r="AW22" i="7"/>
  <c r="AV22" i="7"/>
  <c r="AU22" i="7"/>
  <c r="AY22" i="7" s="1"/>
  <c r="AZ22" i="7" s="1"/>
  <c r="AT22" i="7"/>
  <c r="AX21" i="7"/>
  <c r="AW21" i="7"/>
  <c r="AV21" i="7"/>
  <c r="AU21" i="7"/>
  <c r="AY21" i="7" s="1"/>
  <c r="AZ21" i="7" s="1"/>
  <c r="AT21" i="7"/>
  <c r="AX20" i="7"/>
  <c r="AW20" i="7"/>
  <c r="AV20" i="7"/>
  <c r="AU20" i="7"/>
  <c r="AY20" i="7" s="1"/>
  <c r="AZ20" i="7" s="1"/>
  <c r="AT20" i="7"/>
  <c r="AX19" i="7"/>
  <c r="AW19" i="7"/>
  <c r="AV19" i="7"/>
  <c r="AU19" i="7"/>
  <c r="AY19" i="7" s="1"/>
  <c r="AZ19" i="7" s="1"/>
  <c r="AT19" i="7"/>
  <c r="AX18" i="7"/>
  <c r="AW18" i="7"/>
  <c r="AV18" i="7"/>
  <c r="AU18" i="7"/>
  <c r="AY18" i="7" s="1"/>
  <c r="AZ18" i="7" s="1"/>
  <c r="AT18" i="7"/>
  <c r="AX17" i="7"/>
  <c r="AW17" i="7"/>
  <c r="AV17" i="7"/>
  <c r="AU17" i="7"/>
  <c r="AY17" i="7" s="1"/>
  <c r="AZ17" i="7" s="1"/>
  <c r="AT17" i="7"/>
  <c r="AX16" i="7"/>
  <c r="AW16" i="7"/>
  <c r="AV16" i="7"/>
  <c r="AU16" i="7"/>
  <c r="AY16" i="7" s="1"/>
  <c r="AZ16" i="7" s="1"/>
  <c r="AT16" i="7"/>
  <c r="AX15" i="7"/>
  <c r="AW15" i="7"/>
  <c r="AV15" i="7"/>
  <c r="AU15" i="7"/>
  <c r="AY15" i="7" s="1"/>
  <c r="AZ15" i="7" s="1"/>
  <c r="AT15" i="7"/>
  <c r="AX14" i="7"/>
  <c r="AW14" i="7"/>
  <c r="AV14" i="7"/>
  <c r="AU14" i="7"/>
  <c r="AY14" i="7" s="1"/>
  <c r="AZ14" i="7" s="1"/>
  <c r="AT14" i="7"/>
  <c r="AX13" i="7"/>
  <c r="AW13" i="7"/>
  <c r="AV13" i="7"/>
  <c r="AU13" i="7"/>
  <c r="AY13" i="7" s="1"/>
  <c r="AZ13" i="7" s="1"/>
  <c r="AT13" i="7"/>
  <c r="AX12" i="7"/>
  <c r="AW12" i="7"/>
  <c r="AV12" i="7"/>
  <c r="AU12" i="7"/>
  <c r="AT12" i="7"/>
  <c r="AX11" i="7"/>
  <c r="AW11" i="7"/>
  <c r="AV11" i="7"/>
  <c r="AU11" i="7"/>
  <c r="AT11" i="7"/>
  <c r="AX10" i="7"/>
  <c r="AW10" i="7"/>
  <c r="AV10" i="7"/>
  <c r="AU10" i="7"/>
  <c r="AY10" i="7" s="1"/>
  <c r="AZ10" i="7" s="1"/>
  <c r="AT10" i="7"/>
  <c r="AX9" i="7"/>
  <c r="AW9" i="7"/>
  <c r="AV9" i="7"/>
  <c r="AU9" i="7"/>
  <c r="AT9" i="7"/>
  <c r="AY9" i="7" s="1"/>
  <c r="AZ9" i="7" s="1"/>
  <c r="AX8" i="7"/>
  <c r="AW8" i="7"/>
  <c r="AV8" i="7"/>
  <c r="AU8" i="7"/>
  <c r="AY8" i="7" s="1"/>
  <c r="AZ8" i="7" s="1"/>
  <c r="AT8" i="7"/>
  <c r="AX7" i="7"/>
  <c r="AW7" i="7"/>
  <c r="AV7" i="7"/>
  <c r="AU7" i="7"/>
  <c r="AT7" i="7"/>
  <c r="AX6" i="7"/>
  <c r="AW6" i="7"/>
  <c r="AV6" i="7"/>
  <c r="AU6" i="7"/>
  <c r="AY6" i="7" s="1"/>
  <c r="AZ6" i="7" s="1"/>
  <c r="AT6"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AX5" i="7"/>
  <c r="AY5" i="7" s="1"/>
  <c r="AZ5" i="7" s="1"/>
  <c r="F4" i="7"/>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Y34" i="7" l="1"/>
  <c r="AZ34" i="7" s="1"/>
  <c r="AY12" i="7"/>
  <c r="AZ12" i="7" s="1"/>
  <c r="AY11" i="7"/>
  <c r="AZ11" i="7" s="1"/>
  <c r="AY7" i="7"/>
  <c r="AZ7" i="7" s="1"/>
  <c r="AY39" i="7"/>
  <c r="AZ39" i="7" s="1"/>
  <c r="AY41" i="7"/>
  <c r="AZ41" i="7" s="1"/>
  <c r="AY43" i="7"/>
  <c r="AZ43" i="7" s="1"/>
  <c r="AY45" i="7"/>
  <c r="AZ45" i="7" s="1"/>
  <c r="AY47" i="7"/>
  <c r="AZ47" i="7" s="1"/>
  <c r="AY49" i="7"/>
  <c r="AZ49" i="7" s="1"/>
  <c r="AY51" i="7"/>
  <c r="AZ51" i="7" s="1"/>
  <c r="AY53" i="7"/>
  <c r="AZ53" i="7" s="1"/>
  <c r="AY55" i="7"/>
  <c r="AZ55" i="7" s="1"/>
  <c r="AY57" i="7"/>
  <c r="AZ57" i="7" s="1"/>
  <c r="AY59" i="7"/>
  <c r="AZ59" i="7" s="1"/>
  <c r="AY61" i="7"/>
  <c r="AZ61" i="7" s="1"/>
  <c r="AY63" i="7"/>
  <c r="AZ63" i="7" s="1"/>
  <c r="AY40" i="7"/>
  <c r="AZ40" i="7" s="1"/>
  <c r="AY42" i="7"/>
  <c r="AZ42" i="7" s="1"/>
  <c r="AY44" i="7"/>
  <c r="AZ44" i="7" s="1"/>
  <c r="AY46" i="7"/>
  <c r="AZ46" i="7" s="1"/>
  <c r="AY48" i="7"/>
  <c r="AZ48" i="7" s="1"/>
  <c r="AY50" i="7"/>
  <c r="AZ50" i="7" s="1"/>
  <c r="AY52" i="7"/>
  <c r="AZ52" i="7" s="1"/>
  <c r="AY54" i="7"/>
  <c r="AZ54" i="7" s="1"/>
  <c r="AY56" i="7"/>
  <c r="AZ56" i="7" s="1"/>
  <c r="AY58" i="7"/>
  <c r="AZ58" i="7" s="1"/>
  <c r="AY60" i="7"/>
  <c r="AZ60" i="7" s="1"/>
  <c r="AY62" i="7"/>
  <c r="AZ62" i="7" s="1"/>
  <c r="AY64" i="7"/>
  <c r="AZ64" i="7" s="1"/>
  <c r="AZ68" i="7"/>
  <c r="AY65" i="7"/>
  <c r="AZ65" i="7" s="1"/>
  <c r="AY66" i="7"/>
  <c r="AZ66" i="7" s="1"/>
  <c r="AY67" i="7"/>
  <c r="AZ67" i="7" s="1"/>
  <c r="AY68" i="7"/>
  <c r="Y4" i="3" l="1"/>
  <c r="Y8" i="3" l="1"/>
  <c r="Z8" i="3" s="1"/>
  <c r="Y33" i="3"/>
  <c r="Z33" i="3" s="1"/>
  <c r="Y32" i="3"/>
  <c r="Z32" i="3" s="1"/>
  <c r="Y31" i="3"/>
  <c r="Z31" i="3" s="1"/>
  <c r="Y30" i="3"/>
  <c r="Z30" i="3" s="1"/>
  <c r="Y29" i="3"/>
  <c r="Z29" i="3" s="1"/>
  <c r="Y28" i="3"/>
  <c r="Z28" i="3" s="1"/>
  <c r="Y27" i="3"/>
  <c r="Z27" i="3" s="1"/>
  <c r="Y26" i="3"/>
  <c r="Z26" i="3" s="1"/>
  <c r="Y25" i="3"/>
  <c r="Z25" i="3" s="1"/>
  <c r="Y24" i="3"/>
  <c r="Z24" i="3" s="1"/>
  <c r="Y23" i="3"/>
  <c r="Z23" i="3" s="1"/>
  <c r="Y22" i="3"/>
  <c r="Z22" i="3" s="1"/>
  <c r="Y21" i="3"/>
  <c r="Z21" i="3" s="1"/>
  <c r="Y20" i="3"/>
  <c r="Z20" i="3" s="1"/>
  <c r="Y19" i="3"/>
  <c r="Z19" i="3" s="1"/>
  <c r="Y18" i="3"/>
  <c r="Z18" i="3" s="1"/>
  <c r="Y17" i="3"/>
  <c r="Z17" i="3" s="1"/>
  <c r="Y16" i="3"/>
  <c r="Z16" i="3" s="1"/>
  <c r="Y15" i="3"/>
  <c r="Z15" i="3" s="1"/>
  <c r="Y14" i="3"/>
  <c r="Z14" i="3" s="1"/>
  <c r="Y13" i="3"/>
  <c r="Z13" i="3" s="1"/>
  <c r="Y12" i="3"/>
  <c r="Z12" i="3" s="1"/>
  <c r="Y11" i="3"/>
  <c r="Z11" i="3" s="1"/>
  <c r="Y10" i="3"/>
  <c r="Z10" i="3" s="1"/>
  <c r="Y9" i="3"/>
  <c r="Z9" i="3" s="1"/>
  <c r="Y7" i="3"/>
  <c r="Z7" i="3" s="1"/>
  <c r="Y6" i="3"/>
  <c r="Z6" i="3" s="1"/>
  <c r="Y5" i="3"/>
  <c r="Z5" i="3" s="1"/>
</calcChain>
</file>

<file path=xl/sharedStrings.xml><?xml version="1.0" encoding="utf-8"?>
<sst xmlns="http://schemas.openxmlformats.org/spreadsheetml/2006/main" count="359" uniqueCount="186">
  <si>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</si>
  <si>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</si>
  <si>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</si>
  <si>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</si>
  <si>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</si>
  <si>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</si>
  <si>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</si>
  <si>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</si>
  <si>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</si>
  <si>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</si>
  <si>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</si>
  <si>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</si>
  <si>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</si>
  <si>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</si>
  <si>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</si>
  <si>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</si>
  <si>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</si>
  <si>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</si>
  <si>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Seçiniz</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</si>
  <si>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</si>
  <si>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</si>
  <si>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</si>
  <si>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</si>
  <si>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</si>
  <si>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</si>
  <si>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</si>
  <si>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</si>
  <si>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</si>
  <si>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</si>
  <si>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</si>
  <si>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</si>
  <si>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</si>
  <si>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</si>
  <si>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</si>
  <si>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</si>
  <si>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</si>
  <si>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</si>
  <si>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</si>
  <si>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</si>
  <si>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</si>
  <si>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</si>
  <si>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</si>
  <si>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</si>
  <si>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</si>
  <si>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</si>
  <si>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</si>
  <si>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</si>
  <si>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</si>
  <si>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</si>
  <si>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</si>
  <si>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</si>
  <si>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</si>
  <si>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</si>
  <si>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</si>
  <si>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</si>
  <si>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</si>
  <si>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</si>
  <si>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</si>
  <si>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</si>
  <si>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</si>
  <si>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</si>
  <si>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</si>
  <si>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</si>
  <si>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</si>
  <si>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</si>
  <si>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</si>
  <si>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</si>
  <si>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</si>
  <si>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</si>
  <si>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</si>
  <si>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</si>
  <si>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</si>
  <si>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</si>
  <si>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</si>
  <si>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</si>
  <si>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</si>
  <si>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</si>
  <si>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</si>
  <si>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</si>
  <si>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</si>
  <si>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</si>
  <si>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</si>
  <si>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</si>
  <si>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</si>
  <si>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</si>
  <si>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</si>
  <si>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</si>
  <si>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</si>
  <si>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</si>
  <si>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</si>
  <si>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</si>
  <si>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</si>
  <si>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</si>
  <si>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</si>
  <si>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</si>
  <si>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</si>
  <si>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</si>
  <si>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</si>
  <si>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</si>
  <si>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</si>
  <si>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</si>
  <si>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</si>
  <si>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</si>
  <si>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</si>
  <si>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</si>
  <si>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</si>
  <si>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</si>
  <si>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</si>
  <si>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</si>
  <si>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</si>
  <si>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</si>
  <si>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</si>
  <si>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</si>
  <si>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</si>
  <si>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</si>
  <si>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</si>
  <si>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</si>
  <si>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</si>
  <si>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</si>
  <si>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</si>
  <si>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</si>
  <si>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</si>
  <si>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 xml:space="preserve"> Stratejik Hedef No.</t>
  </si>
  <si>
    <t xml:space="preserve"> Stratejik Hedef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</si>
  <si>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</si>
  <si>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</si>
  <si>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</si>
  <si>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</si>
  <si>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</si>
  <si>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</si>
  <si>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12,15,16</t>
  </si>
  <si>
    <t>6,8,9,10</t>
  </si>
  <si>
    <t>3,4,5</t>
  </si>
  <si>
    <t>ÇOK YÜKSEK</t>
  </si>
  <si>
    <t>YÜKSEK</t>
  </si>
  <si>
    <t>ORTA</t>
  </si>
  <si>
    <t>DÜŞÜK</t>
  </si>
  <si>
    <t>ÇOK DÜŞÜK</t>
  </si>
  <si>
    <t>İlave Risk Yönetimi Faaliyeti Gerçekleştirilmedi</t>
  </si>
  <si>
    <r>
      <rPr>
        <b/>
        <sz val="10"/>
        <color theme="1"/>
        <rFont val="Calibri"/>
        <family val="2"/>
        <charset val="162"/>
        <scheme val="minor"/>
      </rPr>
      <t>*Kaynak:</t>
    </r>
    <r>
      <rPr>
        <sz val="10"/>
        <color theme="1"/>
        <rFont val="Calibri"/>
        <family val="2"/>
        <scheme val="minor"/>
      </rPr>
      <t xml:space="preserve"> İzmir Yüksek Teknoloji Enstitüsü Risk Strateji Belgesi 2025, sy. 13</t>
    </r>
  </si>
  <si>
    <r>
      <rPr>
        <b/>
        <sz val="12"/>
        <color theme="1"/>
        <rFont val="Calibri"/>
        <family val="2"/>
        <charset val="162"/>
        <scheme val="minor"/>
      </rPr>
      <t>Risk Evreni</t>
    </r>
    <r>
      <rPr>
        <sz val="10"/>
        <color theme="1"/>
        <rFont val="Calibri"/>
        <family val="2"/>
        <scheme val="minor"/>
      </rPr>
      <t xml:space="preserve">
Risk evreni; “Dış Riskler ve İç Riskler” olarak sınıflandırılmaktadır.
</t>
    </r>
    <r>
      <rPr>
        <b/>
        <sz val="11"/>
        <color theme="1"/>
        <rFont val="Calibri"/>
        <family val="2"/>
        <charset val="162"/>
        <scheme val="minor"/>
      </rPr>
      <t>Dış riskler:</t>
    </r>
    <r>
      <rPr>
        <sz val="10"/>
        <color theme="1"/>
        <rFont val="Calibri"/>
        <family val="2"/>
        <scheme val="minor"/>
      </rPr>
      <t xml:space="preserve"> Enstitünün kontrolü dışında gerçekleşen olaylar sonucunda maruz kalabileceği, stratejik amaç ve hedeflerine ulaşmasını etkileyebilecek risklerdir. Deprem, yangın, sel, fırtına gibi doğal afetler nedeniyle enstitü yerleşkelerinin zarar görmesi ve bunun neticesinde enstitüye ait evrak, belge ve sistemsel verilere ulaşılamaması, enstitü faaliyetlerinin sekteye uğraması, yaşanan bir mevzuat değişikliğine yönelik gerekli düzenlemelerin zamanında gerçekleştirilememesi, hukuki yaptırımlarla karşı karşıya kalınması, dış risklere örnek gösterilebilir.
</t>
    </r>
    <r>
      <rPr>
        <b/>
        <sz val="11"/>
        <color theme="1"/>
        <rFont val="Calibri"/>
        <family val="2"/>
        <charset val="162"/>
        <scheme val="minor"/>
      </rPr>
      <t>İç Riskler:</t>
    </r>
    <r>
      <rPr>
        <sz val="10"/>
        <color theme="1"/>
        <rFont val="Calibri"/>
        <family val="2"/>
        <scheme val="minor"/>
      </rPr>
      <t xml:space="preserve"> Enstitünün faaliyetlerini gerçekleştirirken maruz kalabileceği ve stratejik amaç ve hedeflerine ulaşmasını etkileyebilecek risklerdir. Enstitü bünyesinde yer alan sistemlerin, yazılımların istenilen işlemleri gerçekleştirememesi, yeterli hıza sahip olmaması, halka sunulan hizmetlerde gecikmelerin yaşanması, iş güvenliği ve sağlığını tehdit eden riskler iç risklere örnek olarak gösterilebilir.
</t>
    </r>
    <r>
      <rPr>
        <b/>
        <sz val="10"/>
        <color theme="1"/>
        <rFont val="Calibri"/>
        <family val="2"/>
        <charset val="162"/>
        <scheme val="minor"/>
      </rPr>
      <t>Stratejik Riskler:</t>
    </r>
    <r>
      <rPr>
        <sz val="10"/>
        <color theme="1"/>
        <rFont val="Calibri"/>
        <family val="2"/>
        <scheme val="minor"/>
      </rPr>
      <t xml:space="preserve"> Enstitünün stratejik amaç ve hedef seçimlerinden dolayı maruz kalabileceği risklerdir. Enstitü bünyesinde yeni bir bölüm oluşturulmasına (yeni bir fakülte veya bölüm vb.) yönelik gerek duyulacak kaynağa (öğretim üyesi, bina, ekipman alımı vb. için) ulaşılamaması sonucu seçilen stratejinin hayata geçirilememesi, stratejik riske örnek gösterilebilir.
</t>
    </r>
    <r>
      <rPr>
        <b/>
        <sz val="10"/>
        <color theme="1"/>
        <rFont val="Calibri"/>
        <family val="2"/>
        <charset val="162"/>
        <scheme val="minor"/>
      </rPr>
      <t xml:space="preserve">Operasyonel Riskler: </t>
    </r>
    <r>
      <rPr>
        <sz val="10"/>
        <color theme="1"/>
        <rFont val="Calibri"/>
        <family val="2"/>
        <scheme val="minor"/>
      </rPr>
      <t xml:space="preserve">Enstitünün faaliyetlerinin mevzuata uygun, zamanında, etkili, ekonomik ve verimli bir şekilde yürütülmesini etkileyebilecek risklerdir. Yetersiz bilgi teknolojileri altyapısı nedeniyle uygulamada aksaklıkların yaşanması, enstitünün ilgili birimlerinden talep edilen verilerin doğru şekilde ve zamanında alınamaması sonucu üst yönetime yönelik raporlamaların doğru şekilde gerçekleştirilememesi, görev tanımlarının tam olarak anlaşılamaması operasyonel riske örnek gösterilebilir.
</t>
    </r>
    <r>
      <rPr>
        <b/>
        <sz val="11"/>
        <color theme="1"/>
        <rFont val="Calibri"/>
        <family val="2"/>
        <charset val="162"/>
        <scheme val="minor"/>
      </rPr>
      <t>Finansal Riskler:</t>
    </r>
    <r>
      <rPr>
        <sz val="10"/>
        <color theme="1"/>
        <rFont val="Calibri"/>
        <family val="2"/>
        <scheme val="minor"/>
      </rPr>
      <t xml:space="preserve"> Enstitünün finansal yapısını ve finansal faaliyetlerini sürdürmek için ihtiyaç duyduğu kaynakları etkileyebilecek risklerdir. Enstitünün cari ve yatırım bütçelerinin yeterli analizler gerçekleştirilmeden yapılması sonucu kaynakların etkin kullanılamaması, enstitü bütçesinin etkin takip edilmemesi sonucunda finansal yükümlülüklerin yerine getirilememesi, finansal riske örnek gösterilebilir.
</t>
    </r>
    <r>
      <rPr>
        <b/>
        <sz val="11"/>
        <color theme="1"/>
        <rFont val="Calibri"/>
        <family val="2"/>
        <charset val="162"/>
        <scheme val="minor"/>
      </rPr>
      <t>Uyum Riskleri:</t>
    </r>
    <r>
      <rPr>
        <sz val="10"/>
        <color theme="1"/>
        <rFont val="Calibri"/>
        <family val="2"/>
        <scheme val="minor"/>
      </rPr>
      <t xml:space="preserve"> Enstitünün mevzuata, iç ve dış düzenlemelere uygun işlemler yapmasını etkileyebilecek risklerdir. Fikri mülkiyet hakkı, veri güvenliğine yönelik politika ve prosedürlerin oluşturulmaması nedeniyle Kişisel Verilerin Korunması Kanunu’na uyumsuzluk sonucunda enstitünün cezai yaptırıma maruz kalması; yüksek lisans veya doktora tezi onay sürecinde mevzuatla uyumlu olacak şekilde kontrollerin yapılmaması sonucu uygun olmayan tezlerin onaylanması, uyum riskine örnek verilebilir.
</t>
    </r>
    <r>
      <rPr>
        <b/>
        <sz val="11"/>
        <color theme="1"/>
        <rFont val="Calibri"/>
        <family val="2"/>
        <charset val="162"/>
        <scheme val="minor"/>
      </rPr>
      <t>İtibar Riskleri:</t>
    </r>
    <r>
      <rPr>
        <sz val="10"/>
        <color theme="1"/>
        <rFont val="Calibri"/>
        <family val="2"/>
        <scheme val="minor"/>
      </rPr>
      <t xml:space="preserve"> Enstitüye duyulan güveni veya kamuoyundaki imajını etkileyebilecek risklerdir. Akademik takvime uyulmaması sonucu öğrencilerin alması gereken dersleri alamaması, eğitim kalitesinin düşmesi ve nitelikli öğrenci yetiştirilememesi, akademik ve idari personelin kurumsal aidiyetinin azalması itibari riske örnek gösterilebilir.
</t>
    </r>
    <r>
      <rPr>
        <b/>
        <sz val="11"/>
        <color theme="1"/>
        <rFont val="Calibri"/>
        <family val="2"/>
        <charset val="162"/>
        <scheme val="minor"/>
      </rPr>
      <t>Teknolojik Riskler:</t>
    </r>
    <r>
      <rPr>
        <sz val="10"/>
        <color theme="1"/>
        <rFont val="Calibri"/>
        <family val="2"/>
        <scheme val="minor"/>
      </rPr>
      <t xml:space="preserve"> Teknolojik gelişmeler ve enstitünün kullandığı teknolojilerden kaynaklanan risklerdir. Enstitü tarafından gerçekleştirilen bilgi teknolojileri altyapı yatırımının etkin kullanılamaması sebebi ile beklenen maliyet düşüşünü yaratmaması ve bunun sonucu kaynakların etkin kullanılamaması teknolojik riske örnek gösterilebilir.
</t>
    </r>
    <r>
      <rPr>
        <b/>
        <sz val="11"/>
        <color theme="1"/>
        <rFont val="Calibri"/>
        <family val="2"/>
        <charset val="162"/>
        <scheme val="minor"/>
      </rPr>
      <t>Proje Riskleri:</t>
    </r>
    <r>
      <rPr>
        <sz val="10"/>
        <color theme="1"/>
        <rFont val="Calibri"/>
        <family val="2"/>
        <scheme val="minor"/>
      </rPr>
      <t xml:space="preserve"> Enstitünün stratejik amaç ve hedeflerine ulaşmak üzere gerçekleştirmekte olduğu projelerle ilişkili olan risklerdir. Proje bütçesinin etkili bir biçimde takip edilmemesi sonucunda finansal yükümlülüklerin yerine getirilememesi, proje gerçekleşmelerinin etkili bir biçimde takip edilmemesi ile olası eksikliklerin zamanında tespit edilememesi sonucu proje hedefine ulaşılamaması gibi riskler proje riskine örnek gösterilebilir.
</t>
    </r>
    <r>
      <rPr>
        <b/>
        <sz val="10"/>
        <color theme="1"/>
        <rFont val="Calibri"/>
        <family val="2"/>
        <charset val="162"/>
        <scheme val="minor"/>
      </rPr>
      <t>Enstitümüzde ise risk yönetimi stratejisi çerçevesinde risk evrenleri Stratejik Planda yer alan 5 ana eksen etrafında belirlenmiştir. Bunlar; Politik, Ekonomik, Sosyal, Teknolojik, Yasal ve Çevresel Risklerdir.</t>
    </r>
  </si>
  <si>
    <t>Risk iştahı (risk alma istekliliği), idarenin stratejik hedefleri doğrultusunda kabul etmeye hazır olduğu en yüksek risk seviyesidir. İdare için, hangi seviyenin üzerindeki risklerin kabul edilemeyeceğinin belirlenmesine ilişkin yol gösterici rol oynar.</t>
  </si>
  <si>
    <t>Risk İştahı yüksek, orta ve düşük olmak üzere 3 seviyede belirlenir.</t>
  </si>
  <si>
    <t>ÖRNEK:</t>
  </si>
  <si>
    <t>Öncü Risk Göstergesi (ÖRG) Örnekleri</t>
  </si>
  <si>
    <t>Hedef</t>
  </si>
  <si>
    <t>Öncü Risk Göstergesi</t>
  </si>
  <si>
    <t>Kurumun kalite süreçlerini geliştirmek standartlara uyumu arttırmak</t>
  </si>
  <si>
    <t>Denetimlerde açılan uygunsuzluk sayısı</t>
  </si>
  <si>
    <t>Açılan uygunsuzlukların kapatılma oranı</t>
  </si>
  <si>
    <t>Açılan uygunsuzlukların X günde kapatılma oranı</t>
  </si>
  <si>
    <t>Çalışanların profesyonel gelişimini ve çalışma yaşamından memnuniyetini arttırmak</t>
  </si>
  <si>
    <t xml:space="preserve">Çalışanların işten ayrılma oranı </t>
  </si>
  <si>
    <t>Çalışanların devamlılık oranı</t>
  </si>
  <si>
    <t>Çalışan memnuniyeti anket sonuçları</t>
  </si>
  <si>
    <t>Çalışan devir oranı</t>
  </si>
  <si>
    <t>Bilgi teknolojisi sistemlerini ve uygulamalarını geliştirmek</t>
  </si>
  <si>
    <t>Kurumda kullanılan teknolojik altyapının ortalama yaşı</t>
  </si>
  <si>
    <t>Kritik sistemlerde yaşanan aksamaların oranı</t>
  </si>
  <si>
    <t>Bilgi teknoloji bütçesinin, toplam bütçeye oranı</t>
  </si>
  <si>
    <t>Bilgi teknolojilerine yönelik yaşanan aksaklıkların ortalama çözüm süresi</t>
  </si>
  <si>
    <t>Performans Göstergesi</t>
  </si>
  <si>
    <t>İşletmelerde yapılan denetim sonuçlarının %X oranında başarılı olması</t>
  </si>
  <si>
    <t>İşletmelerde yapılan denetim sonuçlarının %X oranında başarılı olması  (%X'in altına düşmesi durumunda bu riske yönelik ek faaliyetler tanımlanmalı ve yürütülmelidir)</t>
  </si>
  <si>
    <t>Üniversite bünyesinde akredite olan laboratuvar sayısı</t>
  </si>
  <si>
    <t>Akreditasyonu kaybeden laboratuvar sayısı</t>
  </si>
  <si>
    <t xml:space="preserve">Üniversite bünyesinde faaliyet gösteren X adet laboratuvarın akreditasyonunun kaybedilmesi (X adetine ulaşılması durumunda bu riske yönelik ek faaliyetler tanımlanmalı ve yürütülmelidir)  </t>
  </si>
  <si>
    <t>Gıda işletmelerinde yapılan kontrol sayısı</t>
  </si>
  <si>
    <t>Gıda işletmelerinde yapılan denetim sonucunda başarısız olanların oranı</t>
  </si>
  <si>
    <t xml:space="preserve">Gıda işletmelerde yapılan denetim sonuçlarının %X oranında başarısız olması  (%X oranına ulaşılması durumunda bu riske yönelik ek faaliyetler tanımlanmalı ve yürütülmelidir)  </t>
  </si>
  <si>
    <t xml:space="preserve">Performans Göstergesi ve Öncü Risk Göstergesi </t>
  </si>
  <si>
    <t>Dava aşamasına gelinmeden uzlaşma yoluyla yapılan kamulaştırma işlemi sayısı</t>
  </si>
  <si>
    <t>Dava aşamasına gelinmeden uzlaşma yoluyla X sayıda kamulaştırma işlemi yapılması (X'in altına düşmesi durumunda bu riske yönelik ek faaliyetler tanımlanmalı ve yürütülmelidir)</t>
  </si>
  <si>
    <t>Kurumun bilişim sistemlerindeki yıllık toplam kesinti süresi</t>
  </si>
  <si>
    <t xml:space="preserve">Kurumun bilişim sistemlerindeki yıllık toplam X sürede kesinti olması (X süresine ulaşılması durumunda bu riske yönelik ek faaliyetler tanımlanmalı ve yürütülmelidir)  </t>
  </si>
  <si>
    <t>Hizmet içi eğitimden yararlanan idari personel oranı (%)</t>
  </si>
  <si>
    <t>Hizmet içi eğitimden yararlanan idari personelin en az %X oranında olması (%X'in altına düşmesi durumunda bu riske yönelik ek faaliyetler tanımlanmalı ve yürütülmelidir)</t>
  </si>
  <si>
    <r>
      <t>1.</t>
    </r>
    <r>
      <rPr>
        <b/>
        <sz val="7"/>
        <color rgb="FF002060"/>
        <rFont val="Times New Roman"/>
        <family val="1"/>
        <charset val="162"/>
      </rPr>
      <t xml:space="preserve">     </t>
    </r>
    <r>
      <rPr>
        <b/>
        <sz val="13"/>
        <color rgb="FF002060"/>
        <rFont val="Georgia"/>
        <family val="1"/>
        <charset val="162"/>
      </rPr>
      <t>Hedeflerin ÖRG ile İlişkisine Yönelik Örnekler</t>
    </r>
  </si>
  <si>
    <r>
      <t>2.</t>
    </r>
    <r>
      <rPr>
        <b/>
        <sz val="7"/>
        <color rgb="FF002060"/>
        <rFont val="Times New Roman"/>
        <family val="1"/>
        <charset val="162"/>
      </rPr>
      <t xml:space="preserve">    </t>
    </r>
    <r>
      <rPr>
        <b/>
        <sz val="13"/>
        <color rgb="FF002060"/>
        <rFont val="Georgia"/>
        <family val="1"/>
        <charset val="162"/>
      </rPr>
      <t>Performans Göstergelerinin ÖRG ile İlişkisine Yönelik Örnekler</t>
    </r>
  </si>
  <si>
    <r>
      <t>2.1.</t>
    </r>
    <r>
      <rPr>
        <b/>
        <sz val="7"/>
        <color rgb="FF002060"/>
        <rFont val="Times New Roman"/>
        <family val="1"/>
        <charset val="162"/>
      </rPr>
      <t xml:space="preserve">          </t>
    </r>
    <r>
      <rPr>
        <b/>
        <sz val="12"/>
        <color rgb="FF002060"/>
        <rFont val="Georgia"/>
        <family val="1"/>
        <charset val="162"/>
      </rPr>
      <t>Performans Göstergelerinden Farklı Tanımlanan ÖRG Örnekleri</t>
    </r>
  </si>
  <si>
    <r>
      <t xml:space="preserve">Belediye tarafından </t>
    </r>
    <r>
      <rPr>
        <sz val="10"/>
        <color rgb="FF222222"/>
        <rFont val="Georgia"/>
        <family val="1"/>
        <charset val="162"/>
      </rPr>
      <t>denetlenecek işletme sayısı</t>
    </r>
  </si>
  <si>
    <r>
      <t>2.2.</t>
    </r>
    <r>
      <rPr>
        <b/>
        <sz val="7"/>
        <color rgb="FF002060"/>
        <rFont val="Times New Roman"/>
        <family val="1"/>
        <charset val="162"/>
      </rPr>
      <t xml:space="preserve">         </t>
    </r>
    <r>
      <rPr>
        <b/>
        <sz val="12"/>
        <color rgb="FF002060"/>
        <rFont val="Georgia"/>
        <family val="1"/>
        <charset val="162"/>
      </rPr>
      <t>Performans Göstergeleri ile Aynı Tanımlanan ÖRG Örnekleri</t>
    </r>
  </si>
  <si>
    <r>
      <t xml:space="preserve">(ÖRG Sapması Durumunda Gerçekleştirilecek Faaliyet)
</t>
    </r>
    <r>
      <rPr>
        <sz val="10"/>
        <color theme="1"/>
        <rFont val="Calibri"/>
        <family val="2"/>
        <charset val="162"/>
        <scheme val="minor"/>
      </rPr>
      <t>*Parantez içindekiler bunu ifade eder</t>
    </r>
  </si>
  <si>
    <t>Öncü Risk Göstergeleri (ÖRG)</t>
  </si>
  <si>
    <r>
      <t xml:space="preserve">Artık risk seviyesi tanımlandıktan ve riskler önceliklendirildikten sonra öncü risk göstergeleri belirlenmektedir. </t>
    </r>
    <r>
      <rPr>
        <b/>
        <sz val="12"/>
        <color theme="1"/>
        <rFont val="Calibri"/>
        <family val="2"/>
        <charset val="162"/>
        <scheme val="minor"/>
      </rPr>
      <t>Artık risk seviyesi yüksek ve çok yüksek olarak tanımlanan riskler için öncü risk göstergeleri belirlenir.</t>
    </r>
    <r>
      <rPr>
        <sz val="12"/>
        <color theme="1"/>
        <rFont val="Calibri"/>
        <family val="2"/>
        <scheme val="minor"/>
      </rPr>
      <t xml:space="preserve"> Öncü risk göstergeleri, enstitünün stratejik amaç ve hedeflerini etkileyebilecek kritik önemdeki risklerin takibinde kolaylık sağlar.</t>
    </r>
  </si>
  <si>
    <t>STRATEJİK RİSK TALEP FORMU
(………………...BİRİM ADI)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</si>
</sst>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9">
    <font>
      <sz val="10"/>
      <color theme="1"/>
      <name val="Calibri"/>
      <family val="2"/>
      <scheme val="minor"/>
    </font>
    <font>
      <sz val="11"/>
      <color theme="1"/>
      <name val="Calibri"/>
      <family val="2"/>
      <scheme val="minor"/>
    </font>
    <font>
      <sz val="10"/>
      <color theme="1"/>
      <name val="Calibri"/>
      <family val="2"/>
      <scheme val="minor"/>
    </font>
    <font>
      <b/>
      <sz val="10"/>
      <color theme="1"/>
      <name val="Georgia"/>
      <family val="1"/>
      <charset val="162"/>
    </font>
    <font>
      <sz val="10"/>
      <color theme="1"/>
      <name val="Georgia"/>
      <family val="1"/>
      <charset val="162"/>
    </font>
    <font>
      <sz val="11"/>
      <color theme="1"/>
      <name val="Calibri"/>
      <family val="2"/>
      <charset val="162"/>
      <scheme val="minor"/>
    </font>
    <font>
      <b/>
      <i/>
      <sz val="10"/>
      <color theme="0"/>
      <name val="Georgia"/>
      <family val="1"/>
      <charset val="162"/>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b/>
      <sz val="10"/>
      <color indexed="9"/>
      <name val="Georgia"/>
      <family val="1"/>
      <charset val="162"/>
    </font>
    <font>
      <sz val="12"/>
      <color indexed="8"/>
      <name val="Georgia"/>
      <family val="1"/>
      <charset val="162"/>
    </font>
    <font>
      <b/>
      <sz val="12"/>
      <color theme="1"/>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b/>
      <sz val="11"/>
      <color theme="1"/>
      <name val="Calibri"/>
      <family val="2"/>
      <charset val="162"/>
      <scheme val="minor"/>
    </font>
    <font>
      <b/>
      <sz val="10"/>
      <color theme="1"/>
      <name val="Calibri"/>
      <family val="2"/>
      <charset val="162"/>
      <scheme val="minor"/>
    </font>
    <font>
      <sz val="10"/>
      <color theme="1"/>
      <name val="Calibri"/>
      <family val="2"/>
      <charset val="162"/>
      <scheme val="minor"/>
    </font>
    <font>
      <b/>
      <sz val="12"/>
      <color theme="1"/>
      <name val="Calibri"/>
      <family val="2"/>
      <charset val="162"/>
      <scheme val="minor"/>
    </font>
    <font>
      <b/>
      <sz val="16"/>
      <color rgb="FF002060"/>
      <name val="Georgia"/>
      <family val="1"/>
      <charset val="162"/>
    </font>
    <font>
      <b/>
      <sz val="10"/>
      <color rgb="FF002060"/>
      <name val="Georgia"/>
      <family val="1"/>
      <charset val="162"/>
    </font>
    <font>
      <b/>
      <sz val="13"/>
      <color rgb="FF002060"/>
      <name val="Georgia"/>
      <family val="1"/>
      <charset val="162"/>
    </font>
    <font>
      <b/>
      <sz val="7"/>
      <color rgb="FF002060"/>
      <name val="Times New Roman"/>
      <family val="1"/>
      <charset val="162"/>
    </font>
    <font>
      <b/>
      <i/>
      <sz val="10"/>
      <color rgb="FF002060"/>
      <name val="Georgia"/>
      <family val="1"/>
      <charset val="162"/>
    </font>
    <font>
      <b/>
      <sz val="12"/>
      <color rgb="FF002060"/>
      <name val="Georgia"/>
      <family val="1"/>
      <charset val="162"/>
    </font>
    <font>
      <sz val="10"/>
      <color rgb="FF222222"/>
      <name val="Georgia"/>
      <family val="1"/>
      <charset val="162"/>
    </font>
    <font>
      <b/>
      <i/>
      <sz val="11"/>
      <color rgb="FF0070C0"/>
      <name val="Georgia"/>
      <family val="1"/>
      <charset val="162"/>
    </font>
    <font>
      <b/>
      <sz val="14"/>
      <color theme="1"/>
      <name val="Calibri"/>
      <family val="2"/>
      <charset val="162"/>
      <scheme val="minor"/>
    </font>
    <font>
      <b/>
      <sz val="16"/>
      <color theme="1"/>
      <name val="Calibri"/>
      <family val="2"/>
      <charset val="162"/>
      <scheme val="minor"/>
    </font>
    <font>
      <sz val="12"/>
      <color theme="1"/>
      <name val="Calibri"/>
      <family val="2"/>
      <scheme val="minor"/>
    </font>
    <font>
      <b/>
      <sz val="18"/>
      <color theme="1"/>
      <name val="Georgia"/>
      <family val="1"/>
      <charset val="162"/>
    </font>
  </fonts>
  <fills count="16">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F2F2F2"/>
        <bgColor indexed="64"/>
      </patternFill>
    </fill>
  </fills>
  <borders count="4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bottom style="medium">
        <color rgb="FF7F7F7F"/>
      </bottom>
      <diagonal/>
    </border>
    <border>
      <left/>
      <right style="medium">
        <color rgb="FF7F7F7F"/>
      </right>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rgb="FF7F7F7F"/>
      </right>
      <top style="medium">
        <color rgb="FF7F7F7F"/>
      </top>
      <bottom/>
      <diagonal/>
    </border>
  </borders>
  <cellStyleXfs count="7">
    <xf numFmtId="0" fontId="0" fillId="0" borderId="0"/>
    <xf numFmtId="0" fontId="2" fillId="0" borderId="0"/>
    <xf numFmtId="0" fontId="2" fillId="0" borderId="0"/>
    <xf numFmtId="0" fontId="1" fillId="0" borderId="0"/>
    <xf numFmtId="0" fontId="2" fillId="0" borderId="0"/>
    <xf numFmtId="0" fontId="5" fillId="0" borderId="0"/>
    <xf numFmtId="0" fontId="1" fillId="0" borderId="0"/>
  </cellStyleXfs>
  <cellXfs count="218">
    <xf numFmtId="0" fontId="0" fillId="0" borderId="0" xfId="0"/>
    <xf numFmtId="0" fontId="4" fillId="0" borderId="0" xfId="0" applyFont="1" applyAlignment="1">
      <alignment vertical="center" wrapText="1"/>
    </xf>
    <xf numFmtId="0" fontId="4" fillId="0" borderId="0" xfId="0" applyFont="1" applyAlignment="1">
      <alignment vertical="center"/>
    </xf>
    <xf numFmtId="0" fontId="6" fillId="2" borderId="9" xfId="0" applyFont="1" applyFill="1" applyBorder="1" applyAlignment="1">
      <alignment vertical="center" wrapText="1"/>
    </xf>
    <xf numFmtId="0" fontId="6" fillId="2" borderId="10" xfId="0" applyFont="1" applyFill="1" applyBorder="1" applyAlignment="1">
      <alignment vertical="center"/>
    </xf>
    <xf numFmtId="0" fontId="6" fillId="0" borderId="0" xfId="0" applyFont="1" applyFill="1" applyBorder="1" applyAlignment="1">
      <alignment vertical="center"/>
    </xf>
    <xf numFmtId="0" fontId="10" fillId="2" borderId="8" xfId="0" applyFont="1" applyFill="1" applyBorder="1" applyAlignment="1">
      <alignment vertical="center" wrapText="1"/>
    </xf>
    <xf numFmtId="0" fontId="11" fillId="0" borderId="0" xfId="0" applyFont="1" applyBorder="1" applyAlignment="1">
      <alignment vertical="center"/>
    </xf>
    <xf numFmtId="2" fontId="9" fillId="0" borderId="0" xfId="0" applyNumberFormat="1" applyFont="1" applyFill="1" applyBorder="1" applyAlignment="1" applyProtection="1">
      <alignment vertical="center" wrapText="1"/>
    </xf>
    <xf numFmtId="49" fontId="12" fillId="0" borderId="0" xfId="0" applyNumberFormat="1" applyFont="1" applyFill="1" applyBorder="1" applyAlignment="1" applyProtection="1">
      <alignment horizontal="left" vertical="center" wrapText="1"/>
    </xf>
    <xf numFmtId="0" fontId="11" fillId="0" borderId="0" xfId="0" applyFont="1" applyBorder="1" applyAlignment="1">
      <alignment horizontal="center" vertical="center"/>
    </xf>
    <xf numFmtId="0" fontId="11" fillId="0" borderId="0" xfId="0" applyFont="1" applyAlignment="1">
      <alignment vertical="center"/>
    </xf>
    <xf numFmtId="0" fontId="11" fillId="4" borderId="0" xfId="0" applyFont="1" applyFill="1" applyBorder="1" applyAlignment="1">
      <alignment vertical="center"/>
    </xf>
    <xf numFmtId="2" fontId="9" fillId="4" borderId="0" xfId="0" applyNumberFormat="1" applyFont="1" applyFill="1" applyBorder="1" applyAlignment="1" applyProtection="1">
      <alignment vertical="center" wrapText="1"/>
    </xf>
    <xf numFmtId="49" fontId="12" fillId="4" borderId="0" xfId="0" applyNumberFormat="1" applyFont="1" applyFill="1" applyBorder="1" applyAlignment="1" applyProtection="1">
      <alignment horizontal="left" vertical="center" wrapText="1"/>
    </xf>
    <xf numFmtId="0" fontId="11" fillId="4" borderId="0" xfId="0" applyFont="1" applyFill="1" applyBorder="1" applyAlignment="1">
      <alignment horizontal="center" vertical="center"/>
    </xf>
    <xf numFmtId="0" fontId="10" fillId="2" borderId="8" xfId="0" applyFont="1" applyFill="1" applyBorder="1" applyAlignment="1">
      <alignment vertical="center"/>
    </xf>
    <xf numFmtId="0" fontId="8"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center" vertical="center" wrapText="1"/>
    </xf>
    <xf numFmtId="0" fontId="4" fillId="0" borderId="0" xfId="0" applyFont="1" applyBorder="1" applyAlignment="1">
      <alignment vertical="center"/>
    </xf>
    <xf numFmtId="0" fontId="10" fillId="2" borderId="9" xfId="0" applyFont="1" applyFill="1" applyBorder="1" applyAlignment="1">
      <alignment vertical="center" wrapText="1"/>
    </xf>
    <xf numFmtId="0" fontId="10" fillId="2" borderId="9" xfId="0" applyFont="1" applyFill="1" applyBorder="1" applyAlignment="1">
      <alignment vertical="center"/>
    </xf>
    <xf numFmtId="1" fontId="14" fillId="0" borderId="0" xfId="0" applyNumberFormat="1" applyFont="1" applyBorder="1" applyAlignment="1">
      <alignment horizontal="center" vertical="center" wrapText="1"/>
    </xf>
    <xf numFmtId="1" fontId="14" fillId="4" borderId="0" xfId="0" applyNumberFormat="1"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wrapText="1"/>
    </xf>
    <xf numFmtId="49" fontId="8" fillId="4" borderId="0" xfId="0" applyNumberFormat="1" applyFont="1" applyFill="1" applyBorder="1" applyAlignment="1" applyProtection="1">
      <alignment horizontal="center" vertical="center" wrapText="1"/>
    </xf>
    <xf numFmtId="0" fontId="8" fillId="0" borderId="0" xfId="0" applyNumberFormat="1" applyFont="1" applyBorder="1" applyAlignment="1">
      <alignment horizontal="center" vertical="center"/>
    </xf>
    <xf numFmtId="0" fontId="8" fillId="4" borderId="0" xfId="0" applyNumberFormat="1" applyFont="1" applyFill="1" applyBorder="1" applyAlignment="1">
      <alignment vertical="center"/>
    </xf>
    <xf numFmtId="0" fontId="11" fillId="0" borderId="10" xfId="0" applyFont="1" applyBorder="1" applyAlignment="1">
      <alignment vertical="center"/>
    </xf>
    <xf numFmtId="0" fontId="11" fillId="4" borderId="10" xfId="0" applyFont="1" applyFill="1" applyBorder="1" applyAlignment="1">
      <alignment vertical="center"/>
    </xf>
    <xf numFmtId="0" fontId="11" fillId="0" borderId="0" xfId="0" applyFont="1"/>
    <xf numFmtId="0" fontId="11" fillId="0" borderId="21" xfId="0" applyFont="1" applyBorder="1"/>
    <xf numFmtId="0" fontId="11" fillId="0" borderId="24" xfId="0" applyFont="1" applyBorder="1"/>
    <xf numFmtId="0" fontId="11" fillId="0" borderId="9" xfId="0" applyFont="1" applyBorder="1"/>
    <xf numFmtId="0" fontId="11" fillId="0" borderId="10" xfId="0" applyFont="1" applyBorder="1"/>
    <xf numFmtId="0" fontId="11" fillId="0" borderId="20" xfId="0" applyFont="1" applyBorder="1"/>
    <xf numFmtId="0" fontId="11" fillId="0" borderId="22" xfId="0" applyFont="1" applyBorder="1"/>
    <xf numFmtId="0" fontId="11" fillId="0" borderId="9" xfId="0" applyFont="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7" fillId="0" borderId="0" xfId="0" applyFont="1" applyAlignment="1">
      <alignment horizontal="center" vertical="center"/>
    </xf>
    <xf numFmtId="0" fontId="6" fillId="2" borderId="0" xfId="0" applyFont="1" applyFill="1" applyBorder="1" applyAlignment="1">
      <alignment vertical="center" wrapText="1"/>
    </xf>
    <xf numFmtId="0" fontId="6" fillId="2" borderId="0" xfId="0" applyFont="1" applyFill="1" applyBorder="1" applyAlignment="1">
      <alignment vertical="center"/>
    </xf>
    <xf numFmtId="0" fontId="0" fillId="0" borderId="21" xfId="0" applyBorder="1"/>
    <xf numFmtId="0" fontId="0" fillId="0" borderId="23" xfId="0" applyBorder="1"/>
    <xf numFmtId="0" fontId="0" fillId="0" borderId="24" xfId="0" applyBorder="1"/>
    <xf numFmtId="0" fontId="4" fillId="0" borderId="0" xfId="0" applyFont="1" applyBorder="1" applyAlignment="1">
      <alignment horizontal="center"/>
    </xf>
    <xf numFmtId="0" fontId="16" fillId="0" borderId="10" xfId="0" applyFont="1" applyBorder="1"/>
    <xf numFmtId="0" fontId="0" fillId="0" borderId="9" xfId="0" applyBorder="1"/>
    <xf numFmtId="0" fontId="16" fillId="0" borderId="0" xfId="0" applyFont="1" applyBorder="1"/>
    <xf numFmtId="0" fontId="0" fillId="0" borderId="20" xfId="0" applyBorder="1"/>
    <xf numFmtId="0" fontId="0" fillId="0" borderId="12" xfId="0" applyBorder="1"/>
    <xf numFmtId="0" fontId="0" fillId="0" borderId="22" xfId="0" applyBorder="1"/>
    <xf numFmtId="0" fontId="18" fillId="0" borderId="0" xfId="0" applyFont="1" applyFill="1" applyBorder="1" applyAlignment="1">
      <alignment vertical="center" wrapText="1"/>
    </xf>
    <xf numFmtId="0" fontId="6" fillId="2" borderId="23" xfId="0" applyFont="1" applyFill="1" applyBorder="1" applyAlignment="1">
      <alignment vertical="center" wrapText="1"/>
    </xf>
    <xf numFmtId="0" fontId="6" fillId="2" borderId="24" xfId="0" applyFont="1" applyFill="1" applyBorder="1" applyAlignment="1">
      <alignment vertical="center" wrapText="1"/>
    </xf>
    <xf numFmtId="0" fontId="11" fillId="0" borderId="9" xfId="0" applyFont="1" applyBorder="1" applyAlignment="1">
      <alignment vertical="center"/>
    </xf>
    <xf numFmtId="0" fontId="9" fillId="0" borderId="0" xfId="0" applyFont="1" applyBorder="1" applyAlignment="1">
      <alignment vertical="center"/>
    </xf>
    <xf numFmtId="0" fontId="11" fillId="4" borderId="9" xfId="0" applyFont="1" applyFill="1" applyBorder="1" applyAlignment="1">
      <alignment vertical="center"/>
    </xf>
    <xf numFmtId="0" fontId="6" fillId="5" borderId="16"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4" xfId="0" applyFont="1" applyFill="1" applyBorder="1" applyAlignment="1">
      <alignment horizontal="center" vertical="center" wrapText="1"/>
    </xf>
    <xf numFmtId="49" fontId="13" fillId="6" borderId="14" xfId="0" applyNumberFormat="1" applyFont="1" applyFill="1" applyBorder="1" applyAlignment="1" applyProtection="1">
      <alignment horizontal="center" vertical="center" wrapText="1"/>
      <protection locked="0"/>
    </xf>
    <xf numFmtId="0" fontId="6" fillId="3" borderId="14" xfId="0" applyFont="1" applyFill="1" applyBorder="1" applyAlignment="1">
      <alignment horizontal="center" vertical="center" wrapText="1"/>
    </xf>
    <xf numFmtId="0" fontId="6" fillId="12" borderId="16"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7" borderId="14" xfId="0" applyFont="1" applyFill="1" applyBorder="1" applyAlignment="1">
      <alignment horizontal="center" vertical="center" wrapText="1"/>
    </xf>
    <xf numFmtId="164" fontId="9"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9" fillId="4" borderId="0" xfId="0" applyNumberFormat="1" applyFont="1" applyFill="1" applyBorder="1" applyAlignment="1">
      <alignment horizontal="center" vertical="center" wrapText="1"/>
    </xf>
    <xf numFmtId="164" fontId="8" fillId="4" borderId="0"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0" fontId="16" fillId="0" borderId="0" xfId="5" applyFont="1" applyAlignment="1">
      <alignment vertical="center"/>
    </xf>
    <xf numFmtId="0" fontId="20" fillId="0" borderId="0" xfId="5" applyFont="1" applyFill="1" applyBorder="1" applyAlignment="1">
      <alignment horizontal="left" vertical="center" wrapText="1"/>
    </xf>
    <xf numFmtId="0" fontId="22" fillId="9" borderId="25" xfId="5" applyFont="1" applyFill="1" applyBorder="1" applyAlignment="1">
      <alignment horizontal="center" vertical="center" wrapText="1"/>
    </xf>
    <xf numFmtId="0" fontId="22" fillId="9" borderId="26" xfId="5" applyFont="1" applyFill="1" applyBorder="1" applyAlignment="1">
      <alignment horizontal="center" vertical="center" wrapText="1"/>
    </xf>
    <xf numFmtId="0" fontId="22" fillId="9" borderId="27" xfId="5" applyFont="1" applyFill="1" applyBorder="1" applyAlignment="1">
      <alignment horizontal="center" vertical="center" wrapText="1"/>
    </xf>
    <xf numFmtId="0" fontId="22" fillId="9" borderId="28" xfId="5" applyFont="1" applyFill="1" applyBorder="1" applyAlignment="1">
      <alignment horizontal="center" vertical="center" wrapText="1"/>
    </xf>
    <xf numFmtId="0" fontId="22" fillId="9" borderId="29" xfId="5" applyFont="1" applyFill="1" applyBorder="1" applyAlignment="1">
      <alignment horizontal="center" vertical="center" wrapText="1"/>
    </xf>
    <xf numFmtId="0" fontId="22" fillId="9" borderId="30" xfId="5" applyFont="1" applyFill="1" applyBorder="1" applyAlignment="1">
      <alignment horizontal="center" vertical="center" wrapText="1"/>
    </xf>
    <xf numFmtId="0" fontId="23" fillId="0" borderId="28" xfId="5" applyFont="1" applyBorder="1" applyAlignment="1">
      <alignment horizontal="center" vertical="center" wrapText="1"/>
    </xf>
    <xf numFmtId="0" fontId="24" fillId="0" borderId="29" xfId="5" applyFont="1" applyBorder="1" applyAlignment="1">
      <alignment horizontal="center" vertical="center" wrapText="1"/>
    </xf>
    <xf numFmtId="1" fontId="24" fillId="0" borderId="29" xfId="5" applyNumberFormat="1" applyFont="1" applyBorder="1" applyAlignment="1">
      <alignment horizontal="center" vertical="center" wrapText="1"/>
    </xf>
    <xf numFmtId="1" fontId="24" fillId="0" borderId="30" xfId="5" applyNumberFormat="1" applyFont="1" applyBorder="1" applyAlignment="1">
      <alignment horizontal="center" vertical="center" wrapText="1"/>
    </xf>
    <xf numFmtId="0" fontId="16" fillId="0" borderId="28" xfId="5" applyFont="1" applyBorder="1" applyAlignment="1">
      <alignment horizontal="center" vertical="center"/>
    </xf>
    <xf numFmtId="0" fontId="16" fillId="0" borderId="29" xfId="5" applyFont="1" applyBorder="1" applyAlignment="1">
      <alignment horizontal="center" vertical="center"/>
    </xf>
    <xf numFmtId="0" fontId="16" fillId="0" borderId="30" xfId="5" applyFont="1" applyBorder="1" applyAlignment="1">
      <alignment horizontal="center" vertical="center"/>
    </xf>
    <xf numFmtId="0" fontId="25" fillId="0" borderId="0" xfId="5" applyFont="1" applyAlignment="1">
      <alignment vertical="center"/>
    </xf>
    <xf numFmtId="0" fontId="16" fillId="0" borderId="29" xfId="5" applyFont="1" applyBorder="1" applyAlignment="1">
      <alignment horizontal="center" vertical="center" wrapText="1"/>
    </xf>
    <xf numFmtId="0" fontId="23" fillId="0" borderId="31" xfId="5" applyFont="1" applyBorder="1" applyAlignment="1">
      <alignment horizontal="center" vertical="center" wrapText="1"/>
    </xf>
    <xf numFmtId="0" fontId="16" fillId="0" borderId="32" xfId="5" applyFont="1" applyBorder="1" applyAlignment="1">
      <alignment horizontal="center" vertical="center"/>
    </xf>
    <xf numFmtId="1" fontId="24" fillId="0" borderId="32" xfId="5" applyNumberFormat="1" applyFont="1" applyBorder="1" applyAlignment="1">
      <alignment horizontal="center" vertical="center" wrapText="1"/>
    </xf>
    <xf numFmtId="1" fontId="24" fillId="0" borderId="33" xfId="5" applyNumberFormat="1" applyFont="1" applyBorder="1" applyAlignment="1">
      <alignment horizontal="center" vertical="center" wrapText="1"/>
    </xf>
    <xf numFmtId="0" fontId="16" fillId="0" borderId="31" xfId="5" applyFont="1" applyBorder="1" applyAlignment="1">
      <alignment horizontal="center" vertical="center"/>
    </xf>
    <xf numFmtId="0" fontId="16" fillId="0" borderId="33" xfId="5" applyFont="1" applyBorder="1" applyAlignment="1">
      <alignment horizontal="center" vertical="center"/>
    </xf>
    <xf numFmtId="0" fontId="23" fillId="0" borderId="0" xfId="5" applyFont="1" applyBorder="1" applyAlignment="1">
      <alignment horizontal="center" vertical="center" wrapText="1"/>
    </xf>
    <xf numFmtId="0" fontId="16" fillId="0" borderId="0" xfId="5" applyFont="1" applyBorder="1" applyAlignment="1">
      <alignment horizontal="center" vertical="center"/>
    </xf>
    <xf numFmtId="1" fontId="24" fillId="0" borderId="0" xfId="5" applyNumberFormat="1" applyFont="1" applyBorder="1" applyAlignment="1">
      <alignment horizontal="center" vertical="center" wrapText="1"/>
    </xf>
    <xf numFmtId="1" fontId="24" fillId="0" borderId="0" xfId="5" applyNumberFormat="1" applyFont="1" applyFill="1" applyBorder="1" applyAlignment="1">
      <alignment horizontal="center" vertical="center" wrapText="1"/>
    </xf>
    <xf numFmtId="0" fontId="24" fillId="0" borderId="32" xfId="5" applyFont="1" applyBorder="1" applyAlignment="1">
      <alignment horizontal="center" vertical="center" wrapText="1"/>
    </xf>
    <xf numFmtId="0" fontId="16" fillId="11" borderId="0" xfId="0" applyFont="1" applyFill="1" applyBorder="1" applyAlignment="1">
      <alignment vertical="center"/>
    </xf>
    <xf numFmtId="0" fontId="16" fillId="9" borderId="0" xfId="0" applyFont="1" applyFill="1" applyBorder="1" applyAlignment="1">
      <alignment vertical="center"/>
    </xf>
    <xf numFmtId="0" fontId="16" fillId="10" borderId="0" xfId="0" applyFont="1" applyFill="1" applyBorder="1" applyAlignment="1">
      <alignment vertical="center"/>
    </xf>
    <xf numFmtId="0" fontId="16" fillId="5" borderId="0" xfId="0" applyFont="1" applyFill="1" applyBorder="1" applyAlignment="1">
      <alignment vertical="center"/>
    </xf>
    <xf numFmtId="0" fontId="16" fillId="5" borderId="0" xfId="0" applyFont="1" applyFill="1" applyBorder="1" applyAlignment="1">
      <alignment horizontal="center" vertical="center"/>
    </xf>
    <xf numFmtId="0" fontId="16" fillId="10" borderId="0" xfId="0" applyFont="1" applyFill="1" applyBorder="1" applyAlignment="1">
      <alignment horizontal="center" vertical="center"/>
    </xf>
    <xf numFmtId="0" fontId="16" fillId="9" borderId="0" xfId="0" applyFont="1" applyFill="1" applyBorder="1" applyAlignment="1">
      <alignment horizontal="center" vertical="center"/>
    </xf>
    <xf numFmtId="0" fontId="16" fillId="8" borderId="0" xfId="0" applyFont="1" applyFill="1" applyBorder="1" applyAlignment="1">
      <alignment vertical="center"/>
    </xf>
    <xf numFmtId="0" fontId="16" fillId="11" borderId="0" xfId="0" applyFont="1" applyFill="1" applyBorder="1" applyAlignment="1">
      <alignment horizontal="center" vertical="center"/>
    </xf>
    <xf numFmtId="0" fontId="16" fillId="8" borderId="0" xfId="0" applyFont="1" applyFill="1" applyBorder="1" applyAlignment="1">
      <alignment horizontal="center" vertical="center"/>
    </xf>
    <xf numFmtId="0" fontId="9" fillId="0" borderId="0"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11" fillId="0" borderId="9" xfId="0" applyFont="1" applyBorder="1" applyAlignment="1">
      <alignment horizontal="left" indent="1"/>
    </xf>
    <xf numFmtId="0" fontId="27" fillId="0" borderId="0" xfId="0" applyFont="1" applyAlignment="1">
      <alignment vertical="center"/>
    </xf>
    <xf numFmtId="0" fontId="27" fillId="0" borderId="0" xfId="0" applyFont="1" applyAlignment="1">
      <alignment horizontal="left"/>
    </xf>
    <xf numFmtId="0" fontId="28" fillId="0" borderId="1" xfId="1" applyFont="1" applyFill="1" applyBorder="1" applyAlignment="1">
      <alignment horizontal="left" vertical="center"/>
    </xf>
    <xf numFmtId="0" fontId="28" fillId="0" borderId="0" xfId="0" applyFont="1" applyFill="1" applyAlignment="1">
      <alignment vertical="center"/>
    </xf>
    <xf numFmtId="0" fontId="27" fillId="0" borderId="0" xfId="0" applyFont="1" applyFill="1" applyBorder="1" applyAlignment="1">
      <alignment horizontal="left" vertical="center"/>
    </xf>
    <xf numFmtId="0" fontId="28" fillId="0" borderId="1" xfId="1" applyFont="1" applyFill="1" applyBorder="1" applyAlignment="1">
      <alignment horizontal="left" vertical="center" wrapText="1"/>
    </xf>
    <xf numFmtId="0" fontId="27" fillId="0" borderId="0" xfId="0" applyFont="1" applyFill="1" applyAlignment="1">
      <alignment vertical="center"/>
    </xf>
    <xf numFmtId="0" fontId="28" fillId="0" borderId="0" xfId="1" applyFont="1" applyBorder="1" applyAlignment="1">
      <alignment horizontal="left" vertical="top"/>
    </xf>
    <xf numFmtId="0" fontId="27" fillId="0" borderId="0" xfId="1" applyFont="1" applyBorder="1" applyAlignment="1">
      <alignment horizontal="left" vertical="top" wrapText="1"/>
    </xf>
    <xf numFmtId="0" fontId="28" fillId="0" borderId="1" xfId="1" applyFont="1" applyFill="1" applyBorder="1" applyAlignment="1">
      <alignment vertical="center" wrapText="1"/>
    </xf>
    <xf numFmtId="0" fontId="27" fillId="0" borderId="0" xfId="0" applyFont="1" applyFill="1" applyBorder="1" applyAlignment="1">
      <alignment horizontal="center" vertical="center"/>
    </xf>
    <xf numFmtId="0" fontId="30" fillId="0" borderId="11" xfId="0" applyFont="1" applyFill="1" applyBorder="1" applyAlignment="1">
      <alignment horizontal="left" vertical="center" wrapText="1"/>
    </xf>
    <xf numFmtId="0" fontId="31"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32" fillId="0" borderId="0" xfId="0" applyFont="1" applyFill="1" applyBorder="1" applyAlignment="1">
      <alignment horizontal="left" vertical="center"/>
    </xf>
    <xf numFmtId="0" fontId="0" fillId="0" borderId="29" xfId="0" applyBorder="1"/>
    <xf numFmtId="0" fontId="33" fillId="0" borderId="0" xfId="0" applyFont="1"/>
    <xf numFmtId="0" fontId="34" fillId="0" borderId="29" xfId="0" applyFont="1" applyBorder="1" applyAlignment="1">
      <alignment horizontal="center"/>
    </xf>
    <xf numFmtId="0" fontId="36" fillId="0" borderId="0" xfId="0" applyFont="1"/>
    <xf numFmtId="0" fontId="37" fillId="0" borderId="0" xfId="0" applyFont="1" applyAlignment="1">
      <alignment horizontal="center" vertical="center"/>
    </xf>
    <xf numFmtId="0" fontId="38" fillId="0" borderId="0" xfId="0" applyFont="1" applyAlignment="1">
      <alignment vertical="center"/>
    </xf>
    <xf numFmtId="0" fontId="39" fillId="0" borderId="0" xfId="0" applyFont="1" applyAlignment="1">
      <alignment horizontal="left" vertical="center" indent="5"/>
    </xf>
    <xf numFmtId="0" fontId="41" fillId="0" borderId="35" xfId="0" applyFont="1" applyBorder="1" applyAlignment="1">
      <alignment vertical="center" wrapText="1"/>
    </xf>
    <xf numFmtId="0" fontId="4" fillId="15" borderId="0" xfId="0" applyFont="1" applyFill="1" applyAlignment="1">
      <alignment vertical="center" wrapText="1"/>
    </xf>
    <xf numFmtId="0" fontId="42" fillId="0" borderId="0" xfId="0" applyFont="1" applyAlignment="1">
      <alignment horizontal="center" vertical="center"/>
    </xf>
    <xf numFmtId="0" fontId="41" fillId="0" borderId="12" xfId="0" applyFont="1" applyBorder="1" applyAlignment="1">
      <alignment vertical="center" wrapText="1"/>
    </xf>
    <xf numFmtId="0" fontId="4" fillId="15" borderId="10" xfId="0" applyFont="1" applyFill="1" applyBorder="1" applyAlignment="1">
      <alignment vertical="center" wrapText="1"/>
    </xf>
    <xf numFmtId="0" fontId="4" fillId="15" borderId="9" xfId="0" applyFont="1" applyFill="1" applyBorder="1" applyAlignment="1">
      <alignment vertical="center" wrapText="1"/>
    </xf>
    <xf numFmtId="0" fontId="4" fillId="0" borderId="10" xfId="0" applyFont="1" applyBorder="1" applyAlignment="1">
      <alignment vertical="center" wrapText="1"/>
    </xf>
    <xf numFmtId="0" fontId="4" fillId="0" borderId="9" xfId="0" applyFont="1" applyBorder="1" applyAlignment="1">
      <alignment vertical="center" wrapText="1"/>
    </xf>
    <xf numFmtId="0" fontId="42" fillId="0" borderId="0" xfId="0" applyFont="1" applyAlignment="1">
      <alignment horizontal="left" vertical="center" indent="10"/>
    </xf>
    <xf numFmtId="0" fontId="44" fillId="0" borderId="37" xfId="0" applyFont="1" applyBorder="1" applyAlignment="1">
      <alignment horizontal="center" vertical="center" wrapText="1"/>
    </xf>
    <xf numFmtId="0" fontId="44" fillId="0" borderId="38" xfId="0" applyFont="1" applyBorder="1" applyAlignment="1">
      <alignment horizontal="center" vertical="center" wrapText="1"/>
    </xf>
    <xf numFmtId="0" fontId="16" fillId="15" borderId="39" xfId="0" applyFont="1" applyFill="1" applyBorder="1" applyAlignment="1">
      <alignment vertical="center" wrapText="1"/>
    </xf>
    <xf numFmtId="0" fontId="16" fillId="15" borderId="40" xfId="0" applyFont="1" applyFill="1" applyBorder="1" applyAlignment="1">
      <alignment vertical="center" wrapText="1"/>
    </xf>
    <xf numFmtId="0" fontId="16" fillId="0" borderId="39" xfId="0" applyFont="1" applyBorder="1" applyAlignment="1">
      <alignment vertical="center" wrapText="1"/>
    </xf>
    <xf numFmtId="0" fontId="16" fillId="0" borderId="40" xfId="0" applyFont="1" applyBorder="1" applyAlignment="1">
      <alignment vertical="center" wrapText="1"/>
    </xf>
    <xf numFmtId="0" fontId="45" fillId="0" borderId="0" xfId="0" applyFont="1"/>
    <xf numFmtId="0" fontId="27" fillId="0" borderId="2" xfId="1" applyFont="1" applyFill="1" applyBorder="1" applyAlignment="1">
      <alignment horizontal="left" vertical="center" wrapText="1"/>
    </xf>
    <xf numFmtId="0" fontId="27" fillId="0" borderId="3" xfId="1" applyFont="1" applyFill="1" applyBorder="1" applyAlignment="1">
      <alignment horizontal="left" vertical="center" wrapText="1"/>
    </xf>
    <xf numFmtId="0" fontId="27" fillId="0" borderId="7" xfId="1" applyFont="1" applyFill="1" applyBorder="1" applyAlignment="1">
      <alignment horizontal="left" vertical="center" wrapText="1"/>
    </xf>
    <xf numFmtId="0" fontId="27" fillId="0" borderId="16" xfId="1" applyFont="1" applyFill="1" applyBorder="1" applyAlignment="1">
      <alignment horizontal="left" vertical="center" wrapText="1"/>
    </xf>
    <xf numFmtId="0" fontId="27" fillId="0" borderId="14" xfId="1" applyFont="1" applyFill="1" applyBorder="1" applyAlignment="1">
      <alignment horizontal="left" vertical="center" wrapText="1"/>
    </xf>
    <xf numFmtId="0" fontId="27" fillId="0" borderId="15" xfId="1" applyFont="1" applyFill="1" applyBorder="1" applyAlignment="1">
      <alignment horizontal="left" vertical="center" wrapText="1"/>
    </xf>
    <xf numFmtId="0" fontId="27" fillId="0" borderId="13" xfId="1" applyFont="1" applyFill="1" applyBorder="1" applyAlignment="1">
      <alignment horizontal="left" vertical="center" wrapText="1"/>
    </xf>
    <xf numFmtId="0" fontId="26" fillId="13" borderId="0" xfId="0" applyFont="1" applyFill="1" applyAlignment="1">
      <alignment horizontal="center" vertical="center"/>
    </xf>
    <xf numFmtId="0" fontId="26" fillId="14" borderId="4" xfId="0" applyFont="1" applyFill="1" applyBorder="1" applyAlignment="1">
      <alignment horizontal="left" vertical="center"/>
    </xf>
    <xf numFmtId="0" fontId="26" fillId="14" borderId="5" xfId="0" applyFont="1" applyFill="1" applyBorder="1" applyAlignment="1">
      <alignment horizontal="left" vertical="center"/>
    </xf>
    <xf numFmtId="0" fontId="26" fillId="14" borderId="6" xfId="0" applyFont="1" applyFill="1" applyBorder="1" applyAlignment="1">
      <alignment horizontal="left" vertical="center"/>
    </xf>
    <xf numFmtId="0" fontId="29" fillId="0" borderId="2" xfId="1" applyFont="1" applyFill="1" applyBorder="1" applyAlignment="1">
      <alignment horizontal="left" vertical="center" wrapText="1"/>
    </xf>
    <xf numFmtId="0" fontId="29" fillId="0" borderId="3" xfId="1" applyFont="1" applyFill="1" applyBorder="1" applyAlignment="1">
      <alignment horizontal="left" vertical="center" wrapText="1"/>
    </xf>
    <xf numFmtId="0" fontId="29" fillId="0" borderId="7" xfId="1" applyFont="1" applyFill="1" applyBorder="1" applyAlignment="1">
      <alignment horizontal="left" vertical="center" wrapText="1"/>
    </xf>
    <xf numFmtId="0" fontId="27" fillId="0" borderId="17" xfId="1" applyFont="1" applyFill="1" applyBorder="1" applyAlignment="1">
      <alignment horizontal="left" vertical="center" wrapText="1"/>
    </xf>
    <xf numFmtId="0" fontId="27" fillId="0" borderId="18" xfId="1" applyFont="1" applyFill="1" applyBorder="1" applyAlignment="1">
      <alignment horizontal="left" vertical="center" wrapText="1"/>
    </xf>
    <xf numFmtId="0" fontId="27" fillId="0" borderId="19" xfId="1" applyFont="1" applyFill="1" applyBorder="1" applyAlignment="1">
      <alignment horizontal="left"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12" borderId="17" xfId="0" applyFont="1" applyFill="1" applyBorder="1" applyAlignment="1">
      <alignment horizontal="center" vertical="center"/>
    </xf>
    <xf numFmtId="0" fontId="6" fillId="12" borderId="18" xfId="0" applyFont="1" applyFill="1" applyBorder="1" applyAlignment="1">
      <alignment horizontal="center" vertical="center"/>
    </xf>
    <xf numFmtId="0" fontId="6" fillId="12" borderId="19" xfId="0" applyFont="1" applyFill="1" applyBorder="1" applyAlignment="1">
      <alignment horizontal="center" vertical="center"/>
    </xf>
    <xf numFmtId="0" fontId="6" fillId="7" borderId="17"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19"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19" fillId="9" borderId="2" xfId="5" applyFont="1" applyFill="1" applyBorder="1" applyAlignment="1">
      <alignment horizontal="left" vertical="center" wrapText="1"/>
    </xf>
    <xf numFmtId="0" fontId="19" fillId="9" borderId="3" xfId="5" applyFont="1" applyFill="1" applyBorder="1" applyAlignment="1">
      <alignment horizontal="left" vertical="center" wrapText="1"/>
    </xf>
    <xf numFmtId="0" fontId="19" fillId="9" borderId="7" xfId="5" applyFont="1" applyFill="1" applyBorder="1" applyAlignment="1">
      <alignment horizontal="left" vertical="center" wrapText="1"/>
    </xf>
    <xf numFmtId="0" fontId="21" fillId="5" borderId="2" xfId="5" applyFont="1" applyFill="1" applyBorder="1" applyAlignment="1">
      <alignment horizontal="left" vertical="center" wrapText="1"/>
    </xf>
    <xf numFmtId="0" fontId="21" fillId="5" borderId="3" xfId="5" applyFont="1" applyFill="1" applyBorder="1" applyAlignment="1">
      <alignment horizontal="left" vertical="center" wrapText="1"/>
    </xf>
    <xf numFmtId="0" fontId="21" fillId="5" borderId="7" xfId="5" applyFont="1" applyFill="1" applyBorder="1" applyAlignment="1">
      <alignment horizontal="left" vertical="center" wrapText="1"/>
    </xf>
    <xf numFmtId="0" fontId="21" fillId="5" borderId="25" xfId="5" applyFont="1" applyFill="1" applyBorder="1" applyAlignment="1">
      <alignment horizontal="center" vertical="center"/>
    </xf>
    <xf numFmtId="0" fontId="21" fillId="5" borderId="26" xfId="5" applyFont="1" applyFill="1" applyBorder="1" applyAlignment="1">
      <alignment horizontal="center" vertical="center"/>
    </xf>
    <xf numFmtId="0" fontId="21" fillId="5" borderId="27" xfId="5" applyFont="1" applyFill="1" applyBorder="1" applyAlignment="1">
      <alignment horizontal="center" vertical="center"/>
    </xf>
    <xf numFmtId="0" fontId="18" fillId="0" borderId="0" xfId="0" applyFont="1" applyFill="1" applyBorder="1" applyAlignment="1">
      <alignment horizontal="left" vertical="center" wrapText="1"/>
    </xf>
    <xf numFmtId="0" fontId="15" fillId="0" borderId="0" xfId="0" applyFont="1" applyAlignment="1">
      <alignment horizontal="center"/>
    </xf>
    <xf numFmtId="0" fontId="3" fillId="0" borderId="9" xfId="0" applyFont="1" applyBorder="1" applyAlignment="1">
      <alignment horizontal="center" vertical="center" textRotation="90"/>
    </xf>
    <xf numFmtId="0" fontId="3" fillId="0" borderId="12" xfId="0"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35" fillId="0" borderId="0" xfId="0" applyFont="1" applyAlignment="1">
      <alignment horizontal="left" vertical="top" wrapText="1"/>
    </xf>
    <xf numFmtId="0" fontId="0" fillId="0" borderId="0" xfId="0" applyAlignment="1">
      <alignment horizontal="left" vertical="top"/>
    </xf>
    <xf numFmtId="0" fontId="35" fillId="0" borderId="0" xfId="0" applyFont="1" applyFill="1" applyBorder="1" applyAlignment="1">
      <alignment horizontal="left"/>
    </xf>
    <xf numFmtId="0" fontId="0" fillId="0" borderId="0" xfId="0" applyFill="1" applyBorder="1" applyAlignment="1">
      <alignment horizontal="left"/>
    </xf>
    <xf numFmtId="0" fontId="0" fillId="0" borderId="0" xfId="0" applyAlignment="1">
      <alignment horizontal="left" vertical="center" wrapText="1"/>
    </xf>
    <xf numFmtId="0" fontId="33" fillId="0" borderId="0" xfId="0" applyFont="1" applyAlignment="1">
      <alignment horizontal="left" vertical="center"/>
    </xf>
    <xf numFmtId="0" fontId="4" fillId="15" borderId="41" xfId="0" applyFont="1" applyFill="1" applyBorder="1" applyAlignment="1">
      <alignment vertical="center" wrapText="1"/>
    </xf>
    <xf numFmtId="0" fontId="4" fillId="15" borderId="36" xfId="0" applyFont="1" applyFill="1" applyBorder="1" applyAlignment="1">
      <alignment vertical="center" wrapText="1"/>
    </xf>
    <xf numFmtId="0" fontId="4" fillId="0" borderId="36" xfId="0" applyFont="1" applyBorder="1" applyAlignment="1">
      <alignment vertical="center" wrapText="1"/>
    </xf>
    <xf numFmtId="0" fontId="46" fillId="0" borderId="0" xfId="0" applyFont="1" applyAlignment="1">
      <alignment horizontal="center" vertical="center" wrapText="1"/>
    </xf>
    <xf numFmtId="0" fontId="47" fillId="0" borderId="0" xfId="0" applyFont="1" applyAlignment="1">
      <alignment horizontal="left" vertical="center" wrapText="1"/>
    </xf>
    <xf numFmtId="0" fontId="48" fillId="0" borderId="0" xfId="0" applyFont="1" applyAlignment="1">
      <alignment horizontal="center" vertical="center" wrapText="1"/>
    </xf>
    <xf numFmtId="0" fontId="48" fillId="0" borderId="0" xfId="0" applyFont="1" applyAlignment="1">
      <alignment horizontal="center" vertical="center"/>
    </xf>
  </cellXfs>
  <cellStyles count="7">
    <cellStyle name="Normal" xfId="0" builtinId="0"/>
    <cellStyle name="Normal 2" xfId="1"/>
    <cellStyle name="Normal 3" xfId="2"/>
    <cellStyle name="Normal 3 2" xfId="3"/>
    <cellStyle name="Normal 4" xfId="4"/>
    <cellStyle name="Normal 6" xfId="5"/>
    <cellStyle name="Normal 7" xfId="6"/>
  </cellStyles>
  <dxfs count="38">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47625</xdr:rowOff>
    </xdr:from>
    <xdr:to>
      <xdr:col>8</xdr:col>
      <xdr:colOff>209549</xdr:colOff>
      <xdr:row>45</xdr:row>
      <xdr:rowOff>4903</xdr:rowOff>
    </xdr:to>
    <xdr:pic>
      <xdr:nvPicPr>
        <xdr:cNvPr id="3" name="Resi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66900"/>
          <a:ext cx="7924799" cy="5462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13</xdr:col>
      <xdr:colOff>571500</xdr:colOff>
      <xdr:row>51</xdr:row>
      <xdr:rowOff>57150</xdr:rowOff>
    </xdr:to>
    <xdr:pic>
      <xdr:nvPicPr>
        <xdr:cNvPr id="2" name="Resim 1" descr="C:\Users\murat-dogan\Desktop\KAMU KURUMSAL RİSK YÖNETİMİ\Ek-8-Riske Yönelik Alınacak Kararların Belirlenmesine Yönelik Süreç Akış Şeması.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8448675" cy="826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G61"/>
  <sheetViews>
    <sheetView showGridLines="0" zoomScale="90" zoomScaleNormal="90" workbookViewId="0">
      <selection activeCell="J7" sqref="J7"/>
    </sheetView>
  </sheetViews>
  <sheetFormatPr defaultRowHeight="12.75"/>
  <cols>
    <col min="1" max="1" width="2.7109375" style="129" customWidth="1"/>
    <col min="2" max="2" width="37.7109375" style="131" customWidth="1"/>
    <col min="3" max="4" width="26" style="131" customWidth="1"/>
    <col min="5" max="5" width="81.42578125" style="131" customWidth="1"/>
    <col min="6" max="6" width="13.140625" style="132" bestFit="1" customWidth="1"/>
    <col min="7" max="16384" width="9.140625" style="129"/>
  </cols>
  <sheetData>
    <row r="1" spans="2:7" ht="15">
      <c r="B1" s="164" t="s">
        <v>31</v>
      </c>
      <c r="C1" s="164"/>
      <c r="D1" s="164"/>
      <c r="E1" s="164"/>
      <c r="F1" s="116"/>
    </row>
    <row r="2" spans="2:7" ht="15" thickBot="1">
      <c r="B2" s="117"/>
      <c r="C2" s="117"/>
      <c r="D2" s="117"/>
      <c r="E2" s="117"/>
      <c r="F2" s="116"/>
    </row>
    <row r="3" spans="2:7" ht="15.75" thickBot="1">
      <c r="B3" s="165" t="s">
        <v>119</v>
      </c>
      <c r="C3" s="166"/>
      <c r="D3" s="166"/>
      <c r="E3" s="167"/>
      <c r="F3" s="116"/>
    </row>
    <row r="4" spans="2:7" ht="15" thickBot="1">
      <c r="B4" s="117"/>
      <c r="C4" s="117"/>
      <c r="D4" s="117"/>
      <c r="E4" s="117"/>
      <c r="F4" s="116"/>
    </row>
    <row r="5" spans="2:7" ht="37.15" customHeight="1" thickBot="1">
      <c r="B5" s="118" t="s">
        <v>120</v>
      </c>
      <c r="C5" s="157" t="s">
        <v>23</v>
      </c>
      <c r="D5" s="158"/>
      <c r="E5" s="159"/>
      <c r="F5" s="116"/>
    </row>
    <row r="6" spans="2:7" ht="37.15" customHeight="1" thickBot="1">
      <c r="B6" s="118" t="s">
        <v>121</v>
      </c>
      <c r="C6" s="157" t="s">
        <v>21</v>
      </c>
      <c r="D6" s="158"/>
      <c r="E6" s="159"/>
      <c r="F6" s="116"/>
    </row>
    <row r="7" spans="2:7" ht="37.15" customHeight="1" thickBot="1">
      <c r="B7" s="118" t="s">
        <v>124</v>
      </c>
      <c r="C7" s="157" t="s">
        <v>22</v>
      </c>
      <c r="D7" s="158"/>
      <c r="E7" s="159"/>
      <c r="F7" s="116"/>
    </row>
    <row r="8" spans="2:7" ht="41.45" customHeight="1" thickBot="1">
      <c r="B8" s="118" t="s">
        <v>125</v>
      </c>
      <c r="C8" s="157" t="s">
        <v>24</v>
      </c>
      <c r="D8" s="158"/>
      <c r="E8" s="159"/>
      <c r="F8" s="116"/>
    </row>
    <row r="9" spans="2:7" ht="15" thickBot="1">
      <c r="B9" s="117"/>
      <c r="C9" s="117"/>
      <c r="D9" s="117"/>
      <c r="E9" s="117"/>
      <c r="F9" s="116"/>
    </row>
    <row r="10" spans="2:7" ht="15.75" thickBot="1">
      <c r="B10" s="165" t="s">
        <v>12</v>
      </c>
      <c r="C10" s="166"/>
      <c r="D10" s="166"/>
      <c r="E10" s="167"/>
      <c r="F10" s="116"/>
    </row>
    <row r="11" spans="2:7" ht="15" thickBot="1">
      <c r="B11" s="117"/>
      <c r="C11" s="117"/>
      <c r="D11" s="117"/>
      <c r="E11" s="117"/>
      <c r="F11" s="122"/>
    </row>
    <row r="12" spans="2:7" ht="49.15" customHeight="1" thickBot="1">
      <c r="B12" s="118" t="s">
        <v>0</v>
      </c>
      <c r="C12" s="168" t="s">
        <v>25</v>
      </c>
      <c r="D12" s="169"/>
      <c r="E12" s="170"/>
      <c r="F12" s="119"/>
      <c r="G12" s="130"/>
    </row>
    <row r="13" spans="2:7" ht="49.15" customHeight="1" thickBot="1">
      <c r="B13" s="118" t="s">
        <v>56</v>
      </c>
      <c r="C13" s="157" t="s">
        <v>69</v>
      </c>
      <c r="D13" s="158"/>
      <c r="E13" s="159"/>
      <c r="F13" s="120"/>
      <c r="G13" s="130"/>
    </row>
    <row r="14" spans="2:7" ht="49.9" customHeight="1" thickBot="1">
      <c r="B14" s="118" t="s">
        <v>91</v>
      </c>
      <c r="C14" s="157" t="s">
        <v>57</v>
      </c>
      <c r="D14" s="158"/>
      <c r="E14" s="159"/>
      <c r="F14" s="120"/>
      <c r="G14" s="130"/>
    </row>
    <row r="15" spans="2:7" ht="88.9" customHeight="1" thickBot="1">
      <c r="B15" s="121" t="s">
        <v>113</v>
      </c>
      <c r="C15" s="157" t="s">
        <v>114</v>
      </c>
      <c r="D15" s="158"/>
      <c r="E15" s="159"/>
      <c r="F15" s="120"/>
      <c r="G15" s="130"/>
    </row>
    <row r="16" spans="2:7" ht="33.6" customHeight="1" thickBot="1">
      <c r="B16" s="121" t="s">
        <v>111</v>
      </c>
      <c r="C16" s="157" t="s">
        <v>115</v>
      </c>
      <c r="D16" s="158"/>
      <c r="E16" s="159"/>
      <c r="F16" s="120"/>
      <c r="G16" s="130"/>
    </row>
    <row r="17" spans="2:7" ht="46.9" customHeight="1" thickBot="1">
      <c r="B17" s="121" t="s">
        <v>117</v>
      </c>
      <c r="C17" s="157" t="s">
        <v>118</v>
      </c>
      <c r="D17" s="158"/>
      <c r="E17" s="159"/>
      <c r="F17" s="120"/>
      <c r="G17" s="130"/>
    </row>
    <row r="18" spans="2:7" ht="41.45" customHeight="1" thickBot="1">
      <c r="B18" s="118" t="s">
        <v>19</v>
      </c>
      <c r="C18" s="157" t="s">
        <v>126</v>
      </c>
      <c r="D18" s="158"/>
      <c r="E18" s="159"/>
      <c r="F18" s="122"/>
      <c r="G18" s="130"/>
    </row>
    <row r="19" spans="2:7" ht="54.6" customHeight="1" thickBot="1">
      <c r="B19" s="121" t="s">
        <v>10</v>
      </c>
      <c r="C19" s="157" t="s">
        <v>116</v>
      </c>
      <c r="D19" s="158"/>
      <c r="E19" s="159"/>
      <c r="F19" s="122"/>
      <c r="G19" s="130"/>
    </row>
    <row r="20" spans="2:7" ht="15.75" thickBot="1">
      <c r="B20" s="123"/>
      <c r="C20" s="124"/>
      <c r="D20" s="124"/>
      <c r="E20" s="124"/>
      <c r="F20" s="116"/>
    </row>
    <row r="21" spans="2:7" ht="15.75" thickBot="1">
      <c r="B21" s="165" t="s">
        <v>11</v>
      </c>
      <c r="C21" s="166"/>
      <c r="D21" s="166"/>
      <c r="E21" s="167"/>
      <c r="F21" s="116"/>
    </row>
    <row r="22" spans="2:7" ht="15" thickBot="1">
      <c r="B22" s="117"/>
      <c r="C22" s="117"/>
      <c r="D22" s="117"/>
      <c r="E22" s="117"/>
      <c r="F22" s="116"/>
    </row>
    <row r="23" spans="2:7" s="130" customFormat="1" ht="46.15" customHeight="1" thickBot="1">
      <c r="B23" s="125" t="s">
        <v>2</v>
      </c>
      <c r="C23" s="171" t="s">
        <v>39</v>
      </c>
      <c r="D23" s="172"/>
      <c r="E23" s="173"/>
      <c r="F23" s="122"/>
    </row>
    <row r="24" spans="2:7" s="130" customFormat="1" ht="46.15" customHeight="1" thickBot="1">
      <c r="B24" s="125" t="s">
        <v>1</v>
      </c>
      <c r="C24" s="163" t="s">
        <v>42</v>
      </c>
      <c r="D24" s="161"/>
      <c r="E24" s="162"/>
      <c r="F24" s="120"/>
    </row>
    <row r="25" spans="2:7" s="130" customFormat="1" ht="48.6" customHeight="1" thickBot="1">
      <c r="B25" s="125" t="s">
        <v>5</v>
      </c>
      <c r="C25" s="157" t="s">
        <v>8</v>
      </c>
      <c r="D25" s="158"/>
      <c r="E25" s="159"/>
      <c r="F25" s="122"/>
    </row>
    <row r="26" spans="2:7" s="130" customFormat="1" ht="42.6" customHeight="1" thickBot="1">
      <c r="B26" s="125" t="s">
        <v>59</v>
      </c>
      <c r="C26" s="160" t="s">
        <v>40</v>
      </c>
      <c r="D26" s="161"/>
      <c r="E26" s="162"/>
      <c r="F26" s="122"/>
    </row>
    <row r="27" spans="2:7" ht="101.65" customHeight="1" thickBot="1">
      <c r="B27" s="125" t="s">
        <v>6</v>
      </c>
      <c r="C27" s="157" t="s">
        <v>20</v>
      </c>
      <c r="D27" s="158"/>
      <c r="E27" s="159"/>
      <c r="F27" s="122"/>
    </row>
    <row r="28" spans="2:7" ht="76.900000000000006" customHeight="1" thickBot="1">
      <c r="B28" s="125" t="s">
        <v>107</v>
      </c>
      <c r="C28" s="157" t="s">
        <v>108</v>
      </c>
      <c r="D28" s="158"/>
      <c r="E28" s="159"/>
      <c r="F28" s="126"/>
    </row>
    <row r="29" spans="2:7" ht="90.6" customHeight="1" thickBot="1">
      <c r="B29" s="125" t="s">
        <v>110</v>
      </c>
      <c r="C29" s="168" t="s">
        <v>109</v>
      </c>
      <c r="D29" s="158"/>
      <c r="E29" s="159"/>
      <c r="F29" s="120"/>
    </row>
    <row r="30" spans="2:7" ht="90.6" customHeight="1" thickBot="1">
      <c r="B30" s="127" t="s">
        <v>67</v>
      </c>
      <c r="C30" s="157" t="s">
        <v>68</v>
      </c>
      <c r="D30" s="158"/>
      <c r="E30" s="159"/>
      <c r="F30" s="120"/>
    </row>
    <row r="31" spans="2:7" ht="68.45" customHeight="1" thickBot="1">
      <c r="B31" s="125" t="s">
        <v>7</v>
      </c>
      <c r="C31" s="157" t="s">
        <v>14</v>
      </c>
      <c r="D31" s="158"/>
      <c r="E31" s="159"/>
      <c r="F31" s="122"/>
    </row>
    <row r="32" spans="2:7" s="130" customFormat="1" ht="46.15" customHeight="1" thickBot="1">
      <c r="B32" s="125" t="s">
        <v>60</v>
      </c>
      <c r="C32" s="163" t="s">
        <v>41</v>
      </c>
      <c r="D32" s="161"/>
      <c r="E32" s="162"/>
      <c r="F32" s="120"/>
    </row>
    <row r="33" spans="2:6" ht="46.15" customHeight="1" thickBot="1">
      <c r="B33" s="125" t="s">
        <v>15</v>
      </c>
      <c r="C33" s="157" t="s">
        <v>26</v>
      </c>
      <c r="D33" s="158"/>
      <c r="E33" s="159"/>
      <c r="F33" s="122"/>
    </row>
    <row r="34" spans="2:6" ht="46.15" customHeight="1" thickBot="1">
      <c r="B34" s="125" t="s">
        <v>102</v>
      </c>
      <c r="C34" s="157" t="s">
        <v>127</v>
      </c>
      <c r="D34" s="158"/>
      <c r="E34" s="159"/>
      <c r="F34" s="122"/>
    </row>
    <row r="35" spans="2:6" ht="46.15" customHeight="1" thickBot="1">
      <c r="B35" s="125" t="s">
        <v>16</v>
      </c>
      <c r="C35" s="157" t="s">
        <v>27</v>
      </c>
      <c r="D35" s="158"/>
      <c r="E35" s="159"/>
      <c r="F35" s="122"/>
    </row>
    <row r="36" spans="2:6" ht="46.15" customHeight="1" thickBot="1">
      <c r="B36" s="125" t="s">
        <v>17</v>
      </c>
      <c r="C36" s="157" t="s">
        <v>28</v>
      </c>
      <c r="D36" s="158"/>
      <c r="E36" s="159"/>
      <c r="F36" s="122"/>
    </row>
    <row r="37" spans="2:6" ht="39.6" customHeight="1" thickBot="1">
      <c r="B37" s="125" t="s">
        <v>112</v>
      </c>
      <c r="C37" s="157" t="s">
        <v>76</v>
      </c>
      <c r="D37" s="158"/>
      <c r="E37" s="159"/>
      <c r="F37" s="122"/>
    </row>
    <row r="38" spans="2:6" ht="15" thickBot="1">
      <c r="B38" s="117"/>
      <c r="C38" s="117"/>
      <c r="D38" s="117"/>
      <c r="E38" s="117"/>
      <c r="F38" s="116"/>
    </row>
    <row r="39" spans="2:6" ht="15.75" thickBot="1">
      <c r="B39" s="165" t="s">
        <v>13</v>
      </c>
      <c r="C39" s="166"/>
      <c r="D39" s="166"/>
      <c r="E39" s="167"/>
      <c r="F39" s="116"/>
    </row>
    <row r="40" spans="2:6" ht="15" thickBot="1">
      <c r="B40" s="117"/>
      <c r="C40" s="117"/>
      <c r="D40" s="117"/>
      <c r="E40" s="117"/>
      <c r="F40" s="116"/>
    </row>
    <row r="41" spans="2:6" ht="51" customHeight="1" thickBot="1">
      <c r="B41" s="121" t="s">
        <v>4</v>
      </c>
      <c r="C41" s="157" t="s">
        <v>90</v>
      </c>
      <c r="D41" s="158"/>
      <c r="E41" s="159"/>
      <c r="F41" s="116"/>
    </row>
    <row r="42" spans="2:6" ht="51" customHeight="1" thickBot="1">
      <c r="B42" s="125" t="s">
        <v>70</v>
      </c>
      <c r="C42" s="157" t="s">
        <v>58</v>
      </c>
      <c r="D42" s="158"/>
      <c r="E42" s="159"/>
      <c r="F42" s="116"/>
    </row>
    <row r="43" spans="2:6" ht="33" customHeight="1" thickBot="1">
      <c r="B43" s="125" t="s">
        <v>71</v>
      </c>
      <c r="C43" s="168" t="s">
        <v>78</v>
      </c>
      <c r="D43" s="169"/>
      <c r="E43" s="170"/>
      <c r="F43" s="128"/>
    </row>
    <row r="44" spans="2:6" ht="33" customHeight="1" thickBot="1">
      <c r="B44" s="125" t="s">
        <v>105</v>
      </c>
      <c r="C44" s="157" t="s">
        <v>106</v>
      </c>
      <c r="D44" s="158"/>
      <c r="E44" s="159"/>
      <c r="F44" s="128"/>
    </row>
    <row r="45" spans="2:6" ht="38.450000000000003" customHeight="1" thickBot="1">
      <c r="B45" s="125" t="s">
        <v>104</v>
      </c>
      <c r="C45" s="157" t="s">
        <v>77</v>
      </c>
      <c r="D45" s="158"/>
      <c r="E45" s="159"/>
      <c r="F45" s="116"/>
    </row>
    <row r="46" spans="2:6" ht="15" thickBot="1">
      <c r="B46" s="117"/>
      <c r="C46" s="117"/>
      <c r="D46" s="117"/>
      <c r="E46" s="117"/>
      <c r="F46" s="116"/>
    </row>
    <row r="47" spans="2:6" ht="15.75" thickBot="1">
      <c r="B47" s="165" t="s">
        <v>88</v>
      </c>
      <c r="C47" s="166"/>
      <c r="D47" s="166"/>
      <c r="E47" s="167"/>
      <c r="F47" s="116"/>
    </row>
    <row r="48" spans="2:6" ht="15.75" thickBot="1">
      <c r="B48" s="133"/>
      <c r="C48" s="133"/>
      <c r="D48" s="133"/>
      <c r="E48" s="133"/>
      <c r="F48" s="116"/>
    </row>
    <row r="49" spans="2:6" ht="55.9" customHeight="1" thickBot="1">
      <c r="B49" s="125" t="s">
        <v>87</v>
      </c>
      <c r="C49" s="168" t="s">
        <v>92</v>
      </c>
      <c r="D49" s="169"/>
      <c r="E49" s="170"/>
      <c r="F49" s="116"/>
    </row>
    <row r="50" spans="2:6" ht="33.6" customHeight="1" thickBot="1">
      <c r="B50" s="125" t="s">
        <v>66</v>
      </c>
      <c r="C50" s="157" t="s">
        <v>128</v>
      </c>
      <c r="D50" s="158"/>
      <c r="E50" s="159"/>
      <c r="F50" s="116"/>
    </row>
    <row r="51" spans="2:6" ht="33.6" customHeight="1" thickBot="1">
      <c r="B51" s="125" t="s">
        <v>73</v>
      </c>
      <c r="C51" s="157" t="s">
        <v>129</v>
      </c>
      <c r="D51" s="158"/>
      <c r="E51" s="159"/>
      <c r="F51" s="116"/>
    </row>
    <row r="52" spans="2:6" ht="15" thickBot="1">
      <c r="B52" s="117"/>
      <c r="C52" s="117"/>
      <c r="D52" s="117"/>
      <c r="E52" s="117"/>
      <c r="F52" s="116"/>
    </row>
    <row r="53" spans="2:6" ht="15.75" thickBot="1">
      <c r="B53" s="165" t="s">
        <v>29</v>
      </c>
      <c r="C53" s="166"/>
      <c r="D53" s="166"/>
      <c r="E53" s="167"/>
      <c r="F53" s="116"/>
    </row>
    <row r="54" spans="2:6" ht="15" thickBot="1">
      <c r="B54" s="117"/>
      <c r="C54" s="117"/>
      <c r="D54" s="117"/>
      <c r="E54" s="117"/>
      <c r="F54" s="116"/>
    </row>
    <row r="55" spans="2:6" ht="43.15" customHeight="1" thickBot="1">
      <c r="B55" s="125" t="s">
        <v>62</v>
      </c>
      <c r="C55" s="157" t="s">
        <v>32</v>
      </c>
      <c r="D55" s="158"/>
      <c r="E55" s="159"/>
      <c r="F55" s="116"/>
    </row>
    <row r="56" spans="2:6" ht="59.65" customHeight="1" thickBot="1">
      <c r="B56" s="125" t="s">
        <v>36</v>
      </c>
      <c r="C56" s="157" t="s">
        <v>38</v>
      </c>
      <c r="D56" s="158"/>
      <c r="E56" s="159"/>
      <c r="F56" s="116"/>
    </row>
    <row r="57" spans="2:6" ht="59.65" customHeight="1" thickBot="1">
      <c r="B57" s="125" t="s">
        <v>63</v>
      </c>
      <c r="C57" s="157" t="s">
        <v>37</v>
      </c>
      <c r="D57" s="158"/>
      <c r="E57" s="159"/>
      <c r="F57" s="116"/>
    </row>
    <row r="58" spans="2:6" ht="43.15" customHeight="1" thickBot="1">
      <c r="B58" s="125" t="s">
        <v>30</v>
      </c>
      <c r="C58" s="157" t="s">
        <v>33</v>
      </c>
      <c r="D58" s="158"/>
      <c r="E58" s="159"/>
      <c r="F58" s="116"/>
    </row>
    <row r="59" spans="2:6" ht="54.4" customHeight="1" thickBot="1">
      <c r="B59" s="125" t="s">
        <v>64</v>
      </c>
      <c r="C59" s="157" t="s">
        <v>34</v>
      </c>
      <c r="D59" s="158"/>
      <c r="E59" s="159"/>
      <c r="F59" s="116"/>
    </row>
    <row r="60" spans="2:6" ht="54.4" customHeight="1" thickBot="1">
      <c r="B60" s="125" t="s">
        <v>65</v>
      </c>
      <c r="C60" s="157" t="s">
        <v>35</v>
      </c>
      <c r="D60" s="158"/>
      <c r="E60" s="159"/>
      <c r="F60" s="116"/>
    </row>
    <row r="61" spans="2:6" ht="83.65" customHeight="1" thickBot="1">
      <c r="B61" s="125" t="s">
        <v>75</v>
      </c>
      <c r="C61" s="168" t="s">
        <v>89</v>
      </c>
      <c r="D61" s="169"/>
      <c r="E61" s="170"/>
      <c r="F61" s="116"/>
    </row>
  </sheetData>
  <mergeCells count="4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7:E7"/>
    <mergeCell ref="B1:E1"/>
    <mergeCell ref="B3:E3"/>
    <mergeCell ref="C14:E14"/>
    <mergeCell ref="C5:E5"/>
    <mergeCell ref="C6:E6"/>
    <mergeCell ref="C8:E8"/>
    <mergeCell ref="B10:E10"/>
    <mergeCell ref="C12:E12"/>
    <mergeCell ref="C13:E13"/>
    <mergeCell ref="C36:E36"/>
    <mergeCell ref="C35:E35"/>
    <mergeCell ref="C25:E25"/>
    <mergeCell ref="C26:E26"/>
    <mergeCell ref="C31:E31"/>
    <mergeCell ref="C33:E33"/>
    <mergeCell ref="C32:E3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35"/>
  <sheetViews>
    <sheetView showGridLines="0" tabSelected="1" view="pageBreakPreview" zoomScale="55" zoomScaleNormal="10" zoomScaleSheetLayoutView="55" workbookViewId="0">
      <pane xSplit="2" ySplit="3" topLeftCell="C4" activePane="bottomRight" state="frozen"/>
      <selection activeCell="C47" sqref="C47:E47"/>
      <selection pane="topRight" activeCell="C47" sqref="C47:E47"/>
      <selection pane="bottomLeft" activeCell="C47" sqref="C47:E47"/>
      <selection pane="bottomRight" activeCell="C4" sqref="C4"/>
    </sheetView>
  </sheetViews>
  <sheetFormatPr defaultColWidth="8.85546875" defaultRowHeight="12.75"/>
  <cols>
    <col min="1" max="1" width="7.140625" style="2" customWidth="1"/>
    <col min="2" max="2" width="1.85546875" style="2" customWidth="1"/>
    <col min="3" max="3" width="11.7109375" style="2" bestFit="1" customWidth="1"/>
    <col min="4" max="4" width="15.7109375" style="2" bestFit="1" customWidth="1"/>
    <col min="5" max="5" width="11.85546875" style="2" bestFit="1" customWidth="1"/>
    <col min="6" max="6" width="16" style="2" bestFit="1" customWidth="1"/>
    <col min="7" max="7" width="1.7109375" style="2" customWidth="1"/>
    <col min="8" max="8" width="6.7109375" style="2" customWidth="1"/>
    <col min="9" max="9" width="16.7109375" style="2" bestFit="1" customWidth="1"/>
    <col min="10" max="10" width="22.42578125" style="2" bestFit="1" customWidth="1"/>
    <col min="11" max="12" width="32.140625" style="2" customWidth="1"/>
    <col min="13" max="13" width="26" style="2" customWidth="1"/>
    <col min="14" max="14" width="15.140625" style="2" customWidth="1"/>
    <col min="15" max="15" width="21" style="2" customWidth="1"/>
    <col min="16" max="16" width="1.7109375" style="2" customWidth="1"/>
    <col min="17" max="17" width="14" style="2" bestFit="1" customWidth="1"/>
    <col min="18" max="18" width="10.42578125" style="2" bestFit="1" customWidth="1"/>
    <col min="19" max="19" width="14" style="2" customWidth="1"/>
    <col min="20" max="20" width="14.28515625" style="2" customWidth="1"/>
    <col min="21" max="21" width="32.140625" style="2" bestFit="1" customWidth="1"/>
    <col min="22" max="22" width="27.28515625" style="2" customWidth="1"/>
    <col min="23" max="24" width="29.42578125" style="2" customWidth="1"/>
    <col min="25" max="25" width="27.5703125" style="2" bestFit="1" customWidth="1"/>
    <col min="26" max="26" width="21.7109375" style="2" bestFit="1" customWidth="1"/>
    <col min="27" max="27" width="19.42578125" style="2" bestFit="1" customWidth="1"/>
    <col min="28" max="28" width="19.42578125" style="2" customWidth="1"/>
    <col min="29" max="29" width="12.5703125" style="2" customWidth="1"/>
    <col min="30" max="30" width="22.5703125" style="2" bestFit="1" customWidth="1"/>
    <col min="31" max="31" width="21.85546875" style="2" customWidth="1"/>
    <col min="32" max="32" width="1.85546875" style="2" customWidth="1"/>
    <col min="33" max="34" width="30.85546875" style="2" customWidth="1"/>
    <col min="35" max="36" width="24" style="2" customWidth="1"/>
    <col min="37" max="37" width="22.42578125" style="2" customWidth="1"/>
    <col min="38" max="38" width="2.140625" style="2" customWidth="1"/>
    <col min="39" max="39" width="32.5703125" style="2" bestFit="1" customWidth="1"/>
    <col min="40" max="40" width="24.42578125" style="2" customWidth="1"/>
    <col min="41" max="41" width="22.42578125" style="2" bestFit="1" customWidth="1"/>
    <col min="42" max="42" width="2.140625" style="2" customWidth="1"/>
    <col min="43" max="43" width="21.85546875" style="2" customWidth="1"/>
    <col min="44" max="44" width="33.42578125" style="2" customWidth="1"/>
    <col min="45" max="45" width="37.42578125" style="2" customWidth="1"/>
    <col min="46" max="46" width="22" style="2" customWidth="1"/>
    <col min="47" max="47" width="17.5703125" style="2" customWidth="1"/>
    <col min="48" max="48" width="15.140625" style="2" customWidth="1"/>
    <col min="49" max="49" width="30.85546875" style="2" customWidth="1"/>
    <col min="50" max="50" width="17.140625" style="2" bestFit="1" customWidth="1"/>
    <col min="51" max="51" width="20.42578125" style="2" bestFit="1" customWidth="1"/>
    <col min="52" max="52" width="22.42578125" style="2" bestFit="1" customWidth="1"/>
    <col min="53" max="53" width="1.7109375" style="2" customWidth="1"/>
    <col min="54" max="16384" width="8.85546875" style="2"/>
  </cols>
  <sheetData>
    <row r="1" spans="2:49" ht="54.6" customHeight="1" thickBot="1">
      <c r="C1" s="216" t="s">
        <v>185</v>
      </c>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40"/>
      <c r="AN1" s="40"/>
      <c r="AO1" s="40"/>
      <c r="AP1" s="40"/>
      <c r="AQ1"/>
      <c r="AR1"/>
      <c r="AS1"/>
      <c r="AT1"/>
      <c r="AU1"/>
      <c r="AV1"/>
      <c r="AW1"/>
    </row>
    <row r="2" spans="2:49" ht="22.9" customHeight="1" thickBot="1">
      <c r="B2" s="3"/>
      <c r="C2" s="184" t="s">
        <v>119</v>
      </c>
      <c r="D2" s="185"/>
      <c r="E2" s="185"/>
      <c r="F2" s="186"/>
      <c r="G2" s="54"/>
      <c r="H2" s="184" t="s">
        <v>12</v>
      </c>
      <c r="I2" s="185"/>
      <c r="J2" s="185"/>
      <c r="K2" s="185"/>
      <c r="L2" s="185"/>
      <c r="M2" s="185"/>
      <c r="N2" s="185"/>
      <c r="O2" s="186"/>
      <c r="P2" s="54"/>
      <c r="Q2" s="187" t="s">
        <v>11</v>
      </c>
      <c r="R2" s="188"/>
      <c r="S2" s="188"/>
      <c r="T2" s="188"/>
      <c r="U2" s="188"/>
      <c r="V2" s="188"/>
      <c r="W2" s="188"/>
      <c r="X2" s="188"/>
      <c r="Y2" s="188"/>
      <c r="Z2" s="188"/>
      <c r="AA2" s="188"/>
      <c r="AB2" s="188"/>
      <c r="AC2" s="188"/>
      <c r="AD2" s="188"/>
      <c r="AE2" s="189"/>
      <c r="AF2" s="54"/>
      <c r="AG2" s="174" t="s">
        <v>13</v>
      </c>
      <c r="AH2" s="175"/>
      <c r="AI2" s="175"/>
      <c r="AJ2" s="176"/>
      <c r="AK2" s="177"/>
      <c r="AL2" s="54"/>
      <c r="AM2" s="178" t="s">
        <v>88</v>
      </c>
      <c r="AN2" s="179"/>
      <c r="AO2" s="180"/>
      <c r="AP2" s="55"/>
      <c r="AQ2" s="181" t="s">
        <v>29</v>
      </c>
      <c r="AR2" s="182"/>
      <c r="AS2" s="182"/>
      <c r="AT2" s="182"/>
      <c r="AU2" s="182"/>
      <c r="AV2" s="182"/>
      <c r="AW2" s="183"/>
    </row>
    <row r="3" spans="2:49" ht="57.4" customHeight="1" thickBot="1">
      <c r="B3" s="3"/>
      <c r="C3" s="59" t="s">
        <v>120</v>
      </c>
      <c r="D3" s="60" t="s">
        <v>121</v>
      </c>
      <c r="E3" s="60" t="s">
        <v>122</v>
      </c>
      <c r="F3" s="61" t="s">
        <v>123</v>
      </c>
      <c r="G3" s="42"/>
      <c r="H3" s="59" t="s">
        <v>3</v>
      </c>
      <c r="I3" s="60" t="s">
        <v>56</v>
      </c>
      <c r="J3" s="60" t="s">
        <v>91</v>
      </c>
      <c r="K3" s="60" t="s">
        <v>113</v>
      </c>
      <c r="L3" s="60" t="s">
        <v>111</v>
      </c>
      <c r="M3" s="60" t="s">
        <v>117</v>
      </c>
      <c r="N3" s="60" t="s">
        <v>19</v>
      </c>
      <c r="O3" s="61" t="s">
        <v>9</v>
      </c>
      <c r="P3" s="42"/>
      <c r="Q3" s="62" t="s">
        <v>2</v>
      </c>
      <c r="R3" s="63" t="s">
        <v>1</v>
      </c>
      <c r="S3" s="63" t="s">
        <v>5</v>
      </c>
      <c r="T3" s="63" t="s">
        <v>59</v>
      </c>
      <c r="U3" s="63" t="s">
        <v>6</v>
      </c>
      <c r="V3" s="63" t="s">
        <v>107</v>
      </c>
      <c r="W3" s="63" t="s">
        <v>110</v>
      </c>
      <c r="X3" s="63" t="s">
        <v>67</v>
      </c>
      <c r="Y3" s="63" t="s">
        <v>7</v>
      </c>
      <c r="Z3" s="63" t="s">
        <v>61</v>
      </c>
      <c r="AA3" s="64" t="s">
        <v>15</v>
      </c>
      <c r="AB3" s="64" t="s">
        <v>102</v>
      </c>
      <c r="AC3" s="64" t="s">
        <v>16</v>
      </c>
      <c r="AD3" s="64" t="s">
        <v>17</v>
      </c>
      <c r="AE3" s="64" t="s">
        <v>112</v>
      </c>
      <c r="AF3" s="42"/>
      <c r="AG3" s="65" t="s">
        <v>4</v>
      </c>
      <c r="AH3" s="65" t="s">
        <v>70</v>
      </c>
      <c r="AI3" s="65" t="s">
        <v>71</v>
      </c>
      <c r="AJ3" s="65" t="s">
        <v>103</v>
      </c>
      <c r="AK3" s="65" t="s">
        <v>104</v>
      </c>
      <c r="AL3" s="41"/>
      <c r="AM3" s="66" t="s">
        <v>72</v>
      </c>
      <c r="AN3" s="67" t="s">
        <v>66</v>
      </c>
      <c r="AO3" s="68" t="s">
        <v>73</v>
      </c>
      <c r="AP3" s="4"/>
      <c r="AQ3" s="69" t="s">
        <v>62</v>
      </c>
      <c r="AR3" s="69" t="s">
        <v>36</v>
      </c>
      <c r="AS3" s="69" t="s">
        <v>63</v>
      </c>
      <c r="AT3" s="69" t="s">
        <v>30</v>
      </c>
      <c r="AU3" s="69" t="s">
        <v>64</v>
      </c>
      <c r="AV3" s="69" t="s">
        <v>65</v>
      </c>
      <c r="AW3" s="69" t="s">
        <v>74</v>
      </c>
    </row>
    <row r="4" spans="2:49" s="11" customFormat="1" ht="54.6" customHeight="1">
      <c r="B4" s="6"/>
      <c r="C4" s="56"/>
      <c r="D4" s="7"/>
      <c r="E4" s="7"/>
      <c r="F4" s="7"/>
      <c r="G4" s="6"/>
      <c r="H4" s="7"/>
      <c r="I4" s="10" t="s">
        <v>18</v>
      </c>
      <c r="J4" s="7"/>
      <c r="K4" s="7"/>
      <c r="L4" s="7"/>
      <c r="M4" s="7"/>
      <c r="N4" s="8"/>
      <c r="O4" s="9"/>
      <c r="P4" s="20"/>
      <c r="Q4" s="22"/>
      <c r="R4" s="22"/>
      <c r="S4" s="24"/>
      <c r="T4" s="24"/>
      <c r="U4" s="113"/>
      <c r="V4" s="70" t="s">
        <v>18</v>
      </c>
      <c r="W4" s="17" t="b">
        <f>IF(V4="Yeterli",0.1,IF(V4="Zayıf",0.8, IF(V4="Kısmen Yeterli", 0.4, IF(V4="Yeterli Değil",1))))</f>
        <v>0</v>
      </c>
      <c r="X4" s="17"/>
      <c r="Y4" s="26">
        <f t="shared" ref="Y4:Y33" si="0">S4*W4</f>
        <v>0</v>
      </c>
      <c r="Z4" s="71" t="str">
        <f>IF(Y4&lt;3,"ÇOK DÜŞÜK",IF(Y4&lt;6,"DÜŞÜK",IF(Y4&lt;12,"ORTA",IF(Y4&lt;20," YÜKSEK",IF(Y4&lt;26,"ÇOK YÜKSEK")))))</f>
        <v>ÇOK DÜŞÜK</v>
      </c>
      <c r="AA4" s="7"/>
      <c r="AB4" s="7"/>
      <c r="AC4" s="7"/>
      <c r="AD4" s="7"/>
      <c r="AE4" s="10"/>
      <c r="AF4" s="6"/>
      <c r="AG4" s="37" t="s">
        <v>18</v>
      </c>
      <c r="AH4" s="7"/>
      <c r="AI4" s="7"/>
      <c r="AJ4" s="7"/>
      <c r="AK4" s="28"/>
      <c r="AL4" s="6"/>
      <c r="AM4" s="74" t="s">
        <v>138</v>
      </c>
      <c r="AN4" s="57"/>
      <c r="AO4" s="57"/>
      <c r="AP4" s="6"/>
      <c r="AQ4" s="7"/>
      <c r="AR4" s="7"/>
      <c r="AS4" s="7"/>
      <c r="AT4" s="7"/>
      <c r="AU4" s="7"/>
      <c r="AV4" s="7"/>
      <c r="AW4" s="28"/>
    </row>
    <row r="5" spans="2:49" s="11" customFormat="1" ht="54.6" customHeight="1">
      <c r="B5" s="6"/>
      <c r="C5" s="58"/>
      <c r="D5" s="12"/>
      <c r="E5" s="12"/>
      <c r="F5" s="12"/>
      <c r="G5" s="6"/>
      <c r="H5" s="12"/>
      <c r="I5" s="15" t="s">
        <v>18</v>
      </c>
      <c r="J5" s="12"/>
      <c r="K5" s="12"/>
      <c r="L5" s="12"/>
      <c r="M5" s="12"/>
      <c r="N5" s="13"/>
      <c r="O5" s="14"/>
      <c r="P5" s="20"/>
      <c r="Q5" s="23"/>
      <c r="R5" s="23"/>
      <c r="S5" s="25"/>
      <c r="T5" s="25"/>
      <c r="U5" s="114"/>
      <c r="V5" s="72" t="s">
        <v>18</v>
      </c>
      <c r="W5" s="18" t="b">
        <f t="shared" ref="W5:W33" si="1">IF(V5="Yeterli",0.1,IF(V5="Zayıf",0.8, IF(V5="Kısmen Yeterli", 0.4, IF(V5="Yeterli Değil",1))))</f>
        <v>0</v>
      </c>
      <c r="X5" s="18"/>
      <c r="Y5" s="27">
        <f t="shared" si="0"/>
        <v>0</v>
      </c>
      <c r="Z5" s="73" t="str">
        <f t="shared" ref="Z5:Z33" si="2">IF(Y5&lt;3,"ÇOK DÜŞÜK",IF(Y5&lt;6,"DÜŞÜK",IF(Y5&lt;12,"ORTA",IF(Y5&lt;20," YÜKSEK",IF(Y5&lt;26,"ÇOK YÜKSEK")))))</f>
        <v>ÇOK DÜŞÜK</v>
      </c>
      <c r="AA5" s="12"/>
      <c r="AB5" s="12"/>
      <c r="AC5" s="12"/>
      <c r="AD5" s="12"/>
      <c r="AE5" s="15"/>
      <c r="AF5" s="6"/>
      <c r="AG5" s="38" t="s">
        <v>18</v>
      </c>
      <c r="AH5" s="12"/>
      <c r="AI5" s="12"/>
      <c r="AJ5" s="12"/>
      <c r="AK5" s="29"/>
      <c r="AL5" s="6"/>
      <c r="AM5" s="38" t="s">
        <v>18</v>
      </c>
      <c r="AN5" s="12"/>
      <c r="AO5" s="12"/>
      <c r="AP5" s="16"/>
      <c r="AQ5" s="12"/>
      <c r="AR5" s="12"/>
      <c r="AS5" s="12"/>
      <c r="AT5" s="12"/>
      <c r="AU5" s="12"/>
      <c r="AV5" s="12"/>
      <c r="AW5" s="29"/>
    </row>
    <row r="6" spans="2:49" s="11" customFormat="1" ht="54.6" customHeight="1">
      <c r="B6" s="6"/>
      <c r="C6" s="56"/>
      <c r="D6" s="7"/>
      <c r="E6" s="7"/>
      <c r="F6" s="7"/>
      <c r="G6" s="6"/>
      <c r="H6" s="7"/>
      <c r="I6" s="10" t="s">
        <v>18</v>
      </c>
      <c r="J6" s="7"/>
      <c r="K6" s="7"/>
      <c r="L6" s="7"/>
      <c r="M6" s="7"/>
      <c r="N6" s="8"/>
      <c r="O6" s="9"/>
      <c r="P6" s="21"/>
      <c r="Q6" s="22"/>
      <c r="R6" s="22"/>
      <c r="S6" s="24"/>
      <c r="T6" s="24"/>
      <c r="U6" s="113"/>
      <c r="V6" s="70" t="s">
        <v>18</v>
      </c>
      <c r="W6" s="17" t="b">
        <f t="shared" si="1"/>
        <v>0</v>
      </c>
      <c r="X6" s="17"/>
      <c r="Y6" s="26">
        <f t="shared" si="0"/>
        <v>0</v>
      </c>
      <c r="Z6" s="71" t="str">
        <f t="shared" si="2"/>
        <v>ÇOK DÜŞÜK</v>
      </c>
      <c r="AA6" s="7"/>
      <c r="AB6" s="7"/>
      <c r="AC6" s="7"/>
      <c r="AD6" s="7"/>
      <c r="AE6" s="10"/>
      <c r="AF6" s="16"/>
      <c r="AG6" s="39" t="s">
        <v>18</v>
      </c>
      <c r="AH6" s="7"/>
      <c r="AI6" s="7"/>
      <c r="AJ6" s="7"/>
      <c r="AK6" s="28"/>
      <c r="AL6" s="6"/>
      <c r="AM6" s="74" t="s">
        <v>18</v>
      </c>
      <c r="AN6" s="57"/>
      <c r="AO6" s="57"/>
      <c r="AP6" s="16"/>
      <c r="AQ6" s="7"/>
      <c r="AR6" s="7"/>
      <c r="AS6" s="7"/>
      <c r="AT6" s="7"/>
      <c r="AU6" s="7"/>
      <c r="AV6" s="7"/>
      <c r="AW6" s="28"/>
    </row>
    <row r="7" spans="2:49" s="11" customFormat="1" ht="54.6" customHeight="1">
      <c r="B7" s="6"/>
      <c r="C7" s="58"/>
      <c r="D7" s="12"/>
      <c r="E7" s="12"/>
      <c r="F7" s="12"/>
      <c r="G7" s="6"/>
      <c r="H7" s="12"/>
      <c r="I7" s="15" t="s">
        <v>18</v>
      </c>
      <c r="J7" s="12"/>
      <c r="K7" s="12"/>
      <c r="L7" s="12"/>
      <c r="M7" s="12"/>
      <c r="N7" s="13"/>
      <c r="O7" s="14"/>
      <c r="P7" s="21"/>
      <c r="Q7" s="23"/>
      <c r="R7" s="23"/>
      <c r="S7" s="25"/>
      <c r="T7" s="25"/>
      <c r="U7" s="114"/>
      <c r="V7" s="72" t="s">
        <v>18</v>
      </c>
      <c r="W7" s="18" t="b">
        <f t="shared" si="1"/>
        <v>0</v>
      </c>
      <c r="X7" s="18"/>
      <c r="Y7" s="27">
        <f t="shared" si="0"/>
        <v>0</v>
      </c>
      <c r="Z7" s="73" t="str">
        <f t="shared" si="2"/>
        <v>ÇOK DÜŞÜK</v>
      </c>
      <c r="AA7" s="12"/>
      <c r="AB7" s="12"/>
      <c r="AC7" s="12"/>
      <c r="AD7" s="12"/>
      <c r="AE7" s="15"/>
      <c r="AF7" s="16"/>
      <c r="AG7" s="38" t="s">
        <v>18</v>
      </c>
      <c r="AH7" s="12"/>
      <c r="AI7" s="12"/>
      <c r="AJ7" s="12"/>
      <c r="AK7" s="29"/>
      <c r="AL7" s="6"/>
      <c r="AM7" s="38" t="s">
        <v>18</v>
      </c>
      <c r="AN7" s="12"/>
      <c r="AO7" s="12"/>
      <c r="AP7" s="16"/>
      <c r="AQ7" s="12"/>
      <c r="AR7" s="12"/>
      <c r="AS7" s="12"/>
      <c r="AT7" s="12"/>
      <c r="AU7" s="12"/>
      <c r="AV7" s="12"/>
      <c r="AW7" s="29"/>
    </row>
    <row r="8" spans="2:49" s="11" customFormat="1" ht="54.6" customHeight="1">
      <c r="B8" s="6"/>
      <c r="C8" s="56"/>
      <c r="D8" s="7"/>
      <c r="E8" s="7"/>
      <c r="F8" s="7"/>
      <c r="G8" s="16"/>
      <c r="H8" s="7"/>
      <c r="I8" s="10" t="s">
        <v>18</v>
      </c>
      <c r="J8" s="7"/>
      <c r="K8" s="7"/>
      <c r="L8" s="7"/>
      <c r="M8" s="7"/>
      <c r="N8" s="8"/>
      <c r="O8" s="9"/>
      <c r="P8" s="21"/>
      <c r="Q8" s="22"/>
      <c r="R8" s="22"/>
      <c r="S8" s="24"/>
      <c r="T8" s="24"/>
      <c r="U8" s="113"/>
      <c r="V8" s="70" t="s">
        <v>18</v>
      </c>
      <c r="W8" s="17" t="b">
        <f t="shared" si="1"/>
        <v>0</v>
      </c>
      <c r="X8" s="17"/>
      <c r="Y8" s="26">
        <f t="shared" si="0"/>
        <v>0</v>
      </c>
      <c r="Z8" s="71" t="str">
        <f t="shared" si="2"/>
        <v>ÇOK DÜŞÜK</v>
      </c>
      <c r="AA8" s="7"/>
      <c r="AB8" s="7"/>
      <c r="AC8" s="7"/>
      <c r="AD8" s="7"/>
      <c r="AE8" s="10"/>
      <c r="AF8" s="16"/>
      <c r="AG8" s="39" t="s">
        <v>18</v>
      </c>
      <c r="AH8" s="7"/>
      <c r="AI8" s="7"/>
      <c r="AJ8" s="7"/>
      <c r="AK8" s="28"/>
      <c r="AL8" s="6"/>
      <c r="AM8" s="74" t="s">
        <v>18</v>
      </c>
      <c r="AN8" s="57"/>
      <c r="AO8" s="57"/>
      <c r="AP8" s="16"/>
      <c r="AQ8" s="7"/>
      <c r="AR8" s="7"/>
      <c r="AS8" s="7"/>
      <c r="AT8" s="7"/>
      <c r="AU8" s="7"/>
      <c r="AV8" s="7"/>
      <c r="AW8" s="28"/>
    </row>
    <row r="9" spans="2:49" s="11" customFormat="1" ht="54.6" customHeight="1">
      <c r="B9" s="6"/>
      <c r="C9" s="58"/>
      <c r="D9" s="12"/>
      <c r="E9" s="12"/>
      <c r="F9" s="12"/>
      <c r="G9" s="16"/>
      <c r="H9" s="12"/>
      <c r="I9" s="15" t="s">
        <v>18</v>
      </c>
      <c r="J9" s="12"/>
      <c r="K9" s="12"/>
      <c r="L9" s="12"/>
      <c r="M9" s="12"/>
      <c r="N9" s="13"/>
      <c r="O9" s="14"/>
      <c r="P9" s="21"/>
      <c r="Q9" s="23"/>
      <c r="R9" s="23"/>
      <c r="S9" s="25"/>
      <c r="T9" s="25"/>
      <c r="U9" s="114"/>
      <c r="V9" s="72" t="s">
        <v>18</v>
      </c>
      <c r="W9" s="18" t="b">
        <f t="shared" si="1"/>
        <v>0</v>
      </c>
      <c r="X9" s="18"/>
      <c r="Y9" s="27">
        <f t="shared" si="0"/>
        <v>0</v>
      </c>
      <c r="Z9" s="73" t="str">
        <f t="shared" si="2"/>
        <v>ÇOK DÜŞÜK</v>
      </c>
      <c r="AA9" s="12"/>
      <c r="AB9" s="12"/>
      <c r="AC9" s="12"/>
      <c r="AD9" s="12"/>
      <c r="AE9" s="15"/>
      <c r="AF9" s="16"/>
      <c r="AG9" s="38" t="s">
        <v>18</v>
      </c>
      <c r="AH9" s="12"/>
      <c r="AI9" s="12"/>
      <c r="AJ9" s="12"/>
      <c r="AK9" s="29"/>
      <c r="AL9" s="6"/>
      <c r="AM9" s="38" t="s">
        <v>18</v>
      </c>
      <c r="AN9" s="12"/>
      <c r="AO9" s="12"/>
      <c r="AP9" s="16"/>
      <c r="AQ9" s="12"/>
      <c r="AR9" s="12"/>
      <c r="AS9" s="12"/>
      <c r="AT9" s="12"/>
      <c r="AU9" s="12"/>
      <c r="AV9" s="12"/>
      <c r="AW9" s="29"/>
    </row>
    <row r="10" spans="2:49" s="11" customFormat="1" ht="54.6" customHeight="1">
      <c r="B10" s="6"/>
      <c r="C10" s="56"/>
      <c r="D10" s="7"/>
      <c r="E10" s="7"/>
      <c r="F10" s="7"/>
      <c r="G10" s="16"/>
      <c r="H10" s="7"/>
      <c r="I10" s="10" t="s">
        <v>18</v>
      </c>
      <c r="J10" s="7"/>
      <c r="K10" s="7"/>
      <c r="L10" s="7"/>
      <c r="M10" s="7"/>
      <c r="N10" s="8"/>
      <c r="O10" s="9"/>
      <c r="P10" s="21"/>
      <c r="Q10" s="22"/>
      <c r="R10" s="22"/>
      <c r="S10" s="24"/>
      <c r="T10" s="24"/>
      <c r="U10" s="113"/>
      <c r="V10" s="70"/>
      <c r="W10" s="17" t="b">
        <f>IF(V10="Yeterli",0.1,IF(V10="Zayıf",0.8, IF(V10="Kısmen Yeterli", 0.4, IF(V10="Yeterli Değil",1))))</f>
        <v>0</v>
      </c>
      <c r="X10" s="17"/>
      <c r="Y10" s="26">
        <f t="shared" si="0"/>
        <v>0</v>
      </c>
      <c r="Z10" s="71" t="str">
        <f t="shared" si="2"/>
        <v>ÇOK DÜŞÜK</v>
      </c>
      <c r="AA10" s="7"/>
      <c r="AB10" s="7"/>
      <c r="AC10" s="7"/>
      <c r="AD10" s="7"/>
      <c r="AE10" s="10"/>
      <c r="AF10" s="16"/>
      <c r="AG10" s="39" t="s">
        <v>18</v>
      </c>
      <c r="AH10" s="7"/>
      <c r="AI10" s="7"/>
      <c r="AJ10" s="7"/>
      <c r="AK10" s="28"/>
      <c r="AL10" s="6"/>
      <c r="AM10" s="74" t="s">
        <v>18</v>
      </c>
      <c r="AN10" s="57"/>
      <c r="AO10" s="57"/>
      <c r="AP10" s="16"/>
      <c r="AQ10" s="7"/>
      <c r="AR10" s="7"/>
      <c r="AS10" s="7"/>
      <c r="AT10" s="7"/>
      <c r="AU10" s="7"/>
      <c r="AV10" s="7"/>
      <c r="AW10" s="28"/>
    </row>
    <row r="11" spans="2:49" s="11" customFormat="1" ht="54.6" customHeight="1">
      <c r="B11" s="6"/>
      <c r="C11" s="58"/>
      <c r="D11" s="12"/>
      <c r="E11" s="12"/>
      <c r="F11" s="12"/>
      <c r="G11" s="16"/>
      <c r="H11" s="12"/>
      <c r="I11" s="15" t="s">
        <v>18</v>
      </c>
      <c r="J11" s="12"/>
      <c r="K11" s="12"/>
      <c r="L11" s="12"/>
      <c r="M11" s="12"/>
      <c r="N11" s="13"/>
      <c r="O11" s="14"/>
      <c r="P11" s="21"/>
      <c r="Q11" s="23"/>
      <c r="R11" s="23"/>
      <c r="S11" s="25"/>
      <c r="T11" s="25"/>
      <c r="U11" s="114"/>
      <c r="V11" s="72" t="s">
        <v>18</v>
      </c>
      <c r="W11" s="18" t="b">
        <f t="shared" si="1"/>
        <v>0</v>
      </c>
      <c r="X11" s="18"/>
      <c r="Y11" s="27">
        <f t="shared" si="0"/>
        <v>0</v>
      </c>
      <c r="Z11" s="73" t="str">
        <f t="shared" si="2"/>
        <v>ÇOK DÜŞÜK</v>
      </c>
      <c r="AA11" s="12"/>
      <c r="AB11" s="12"/>
      <c r="AC11" s="12"/>
      <c r="AD11" s="12"/>
      <c r="AE11" s="15"/>
      <c r="AF11" s="16"/>
      <c r="AG11" s="38" t="s">
        <v>18</v>
      </c>
      <c r="AH11" s="12"/>
      <c r="AI11" s="12"/>
      <c r="AJ11" s="12"/>
      <c r="AK11" s="29"/>
      <c r="AL11" s="6"/>
      <c r="AM11" s="38" t="s">
        <v>18</v>
      </c>
      <c r="AN11" s="12"/>
      <c r="AO11" s="12"/>
      <c r="AP11" s="16"/>
      <c r="AQ11" s="12"/>
      <c r="AR11" s="12"/>
      <c r="AS11" s="12"/>
      <c r="AT11" s="12"/>
      <c r="AU11" s="12"/>
      <c r="AV11" s="12"/>
      <c r="AW11" s="29"/>
    </row>
    <row r="12" spans="2:49" s="11" customFormat="1" ht="54.6" customHeight="1">
      <c r="B12" s="6"/>
      <c r="C12" s="56"/>
      <c r="D12" s="7"/>
      <c r="E12" s="7"/>
      <c r="F12" s="7"/>
      <c r="G12" s="16"/>
      <c r="H12" s="7"/>
      <c r="I12" s="10" t="s">
        <v>18</v>
      </c>
      <c r="J12" s="7"/>
      <c r="K12" s="7"/>
      <c r="L12" s="7"/>
      <c r="M12" s="7"/>
      <c r="N12" s="8"/>
      <c r="O12" s="9"/>
      <c r="P12" s="21"/>
      <c r="Q12" s="22"/>
      <c r="R12" s="22"/>
      <c r="S12" s="24"/>
      <c r="T12" s="24"/>
      <c r="U12" s="113"/>
      <c r="V12" s="70" t="s">
        <v>18</v>
      </c>
      <c r="W12" s="17" t="b">
        <f t="shared" si="1"/>
        <v>0</v>
      </c>
      <c r="X12" s="17"/>
      <c r="Y12" s="26">
        <f t="shared" si="0"/>
        <v>0</v>
      </c>
      <c r="Z12" s="71" t="str">
        <f t="shared" si="2"/>
        <v>ÇOK DÜŞÜK</v>
      </c>
      <c r="AA12" s="7"/>
      <c r="AB12" s="7"/>
      <c r="AC12" s="7"/>
      <c r="AD12" s="7"/>
      <c r="AE12" s="10"/>
      <c r="AF12" s="16"/>
      <c r="AG12" s="39" t="s">
        <v>18</v>
      </c>
      <c r="AH12" s="7"/>
      <c r="AI12" s="7"/>
      <c r="AJ12" s="7"/>
      <c r="AK12" s="28"/>
      <c r="AL12" s="6"/>
      <c r="AM12" s="74" t="s">
        <v>18</v>
      </c>
      <c r="AN12" s="57"/>
      <c r="AO12" s="57"/>
      <c r="AP12" s="16"/>
      <c r="AQ12" s="7"/>
      <c r="AR12" s="7"/>
      <c r="AS12" s="7"/>
      <c r="AT12" s="7"/>
      <c r="AU12" s="7"/>
      <c r="AV12" s="7"/>
      <c r="AW12" s="28"/>
    </row>
    <row r="13" spans="2:49" s="11" customFormat="1" ht="54.6" customHeight="1">
      <c r="B13" s="6"/>
      <c r="C13" s="58"/>
      <c r="D13" s="12"/>
      <c r="E13" s="12"/>
      <c r="F13" s="12"/>
      <c r="G13" s="16"/>
      <c r="H13" s="12"/>
      <c r="I13" s="15" t="s">
        <v>18</v>
      </c>
      <c r="J13" s="12"/>
      <c r="K13" s="12"/>
      <c r="L13" s="12"/>
      <c r="M13" s="12"/>
      <c r="N13" s="13"/>
      <c r="O13" s="14"/>
      <c r="P13" s="21"/>
      <c r="Q13" s="23"/>
      <c r="R13" s="23"/>
      <c r="S13" s="25"/>
      <c r="T13" s="25"/>
      <c r="U13" s="114"/>
      <c r="V13" s="72" t="s">
        <v>18</v>
      </c>
      <c r="W13" s="18" t="b">
        <f t="shared" si="1"/>
        <v>0</v>
      </c>
      <c r="X13" s="18"/>
      <c r="Y13" s="27">
        <f t="shared" si="0"/>
        <v>0</v>
      </c>
      <c r="Z13" s="73" t="str">
        <f t="shared" si="2"/>
        <v>ÇOK DÜŞÜK</v>
      </c>
      <c r="AA13" s="12"/>
      <c r="AB13" s="12"/>
      <c r="AC13" s="12"/>
      <c r="AD13" s="12"/>
      <c r="AE13" s="15"/>
      <c r="AF13" s="16"/>
      <c r="AG13" s="38" t="s">
        <v>18</v>
      </c>
      <c r="AH13" s="12"/>
      <c r="AI13" s="12"/>
      <c r="AJ13" s="12"/>
      <c r="AK13" s="29"/>
      <c r="AL13" s="6"/>
      <c r="AM13" s="38" t="s">
        <v>18</v>
      </c>
      <c r="AN13" s="12"/>
      <c r="AO13" s="12"/>
      <c r="AP13" s="16"/>
      <c r="AQ13" s="12"/>
      <c r="AR13" s="12"/>
      <c r="AS13" s="12"/>
      <c r="AT13" s="12"/>
      <c r="AU13" s="12"/>
      <c r="AV13" s="12"/>
      <c r="AW13" s="29"/>
    </row>
    <row r="14" spans="2:49" s="11" customFormat="1" ht="54.6" customHeight="1">
      <c r="B14" s="6"/>
      <c r="C14" s="56"/>
      <c r="D14" s="7"/>
      <c r="E14" s="7"/>
      <c r="F14" s="7"/>
      <c r="G14" s="16"/>
      <c r="H14" s="7"/>
      <c r="I14" s="10" t="s">
        <v>18</v>
      </c>
      <c r="J14" s="7"/>
      <c r="K14" s="7"/>
      <c r="L14" s="7"/>
      <c r="M14" s="7"/>
      <c r="N14" s="8"/>
      <c r="O14" s="9"/>
      <c r="P14" s="21"/>
      <c r="Q14" s="22"/>
      <c r="R14" s="22"/>
      <c r="S14" s="24"/>
      <c r="T14" s="24"/>
      <c r="U14" s="113"/>
      <c r="V14" s="70" t="s">
        <v>18</v>
      </c>
      <c r="W14" s="17" t="b">
        <f t="shared" si="1"/>
        <v>0</v>
      </c>
      <c r="X14" s="17"/>
      <c r="Y14" s="26">
        <f t="shared" si="0"/>
        <v>0</v>
      </c>
      <c r="Z14" s="71" t="str">
        <f t="shared" si="2"/>
        <v>ÇOK DÜŞÜK</v>
      </c>
      <c r="AA14" s="7"/>
      <c r="AB14" s="7"/>
      <c r="AC14" s="7"/>
      <c r="AD14" s="7"/>
      <c r="AE14" s="10"/>
      <c r="AF14" s="16"/>
      <c r="AG14" s="39" t="s">
        <v>18</v>
      </c>
      <c r="AH14" s="7"/>
      <c r="AI14" s="7"/>
      <c r="AJ14" s="7"/>
      <c r="AK14" s="28"/>
      <c r="AL14" s="6"/>
      <c r="AM14" s="74" t="s">
        <v>18</v>
      </c>
      <c r="AN14" s="57"/>
      <c r="AO14" s="57"/>
      <c r="AP14" s="16"/>
      <c r="AQ14" s="7"/>
      <c r="AR14" s="7"/>
      <c r="AS14" s="7"/>
      <c r="AT14" s="7"/>
      <c r="AU14" s="7"/>
      <c r="AV14" s="7"/>
      <c r="AW14" s="28"/>
    </row>
    <row r="15" spans="2:49" s="11" customFormat="1" ht="54.6" customHeight="1">
      <c r="B15" s="6"/>
      <c r="C15" s="58"/>
      <c r="D15" s="12"/>
      <c r="E15" s="12"/>
      <c r="F15" s="12"/>
      <c r="G15" s="16"/>
      <c r="H15" s="12"/>
      <c r="I15" s="15" t="s">
        <v>18</v>
      </c>
      <c r="J15" s="12"/>
      <c r="K15" s="12"/>
      <c r="L15" s="12"/>
      <c r="M15" s="12"/>
      <c r="N15" s="13"/>
      <c r="O15" s="14"/>
      <c r="P15" s="21"/>
      <c r="Q15" s="23"/>
      <c r="R15" s="23"/>
      <c r="S15" s="25"/>
      <c r="T15" s="25"/>
      <c r="U15" s="114"/>
      <c r="V15" s="72" t="s">
        <v>18</v>
      </c>
      <c r="W15" s="18" t="b">
        <f t="shared" si="1"/>
        <v>0</v>
      </c>
      <c r="X15" s="18"/>
      <c r="Y15" s="27">
        <f t="shared" si="0"/>
        <v>0</v>
      </c>
      <c r="Z15" s="73" t="str">
        <f t="shared" si="2"/>
        <v>ÇOK DÜŞÜK</v>
      </c>
      <c r="AA15" s="12"/>
      <c r="AB15" s="12"/>
      <c r="AC15" s="12"/>
      <c r="AD15" s="12"/>
      <c r="AE15" s="15"/>
      <c r="AF15" s="16"/>
      <c r="AG15" s="38" t="s">
        <v>18</v>
      </c>
      <c r="AH15" s="12"/>
      <c r="AI15" s="12"/>
      <c r="AJ15" s="12"/>
      <c r="AK15" s="29"/>
      <c r="AL15" s="6"/>
      <c r="AM15" s="38" t="s">
        <v>18</v>
      </c>
      <c r="AN15" s="12"/>
      <c r="AO15" s="12"/>
      <c r="AP15" s="16"/>
      <c r="AQ15" s="12"/>
      <c r="AR15" s="12"/>
      <c r="AS15" s="12"/>
      <c r="AT15" s="12"/>
      <c r="AU15" s="12"/>
      <c r="AV15" s="12"/>
      <c r="AW15" s="29"/>
    </row>
    <row r="16" spans="2:49" s="11" customFormat="1" ht="54.6" customHeight="1">
      <c r="B16" s="6"/>
      <c r="C16" s="56"/>
      <c r="D16" s="7"/>
      <c r="E16" s="7"/>
      <c r="F16" s="7"/>
      <c r="G16" s="16"/>
      <c r="H16" s="7"/>
      <c r="I16" s="10" t="s">
        <v>18</v>
      </c>
      <c r="J16" s="7"/>
      <c r="K16" s="7"/>
      <c r="L16" s="7"/>
      <c r="M16" s="7"/>
      <c r="N16" s="8"/>
      <c r="O16" s="9"/>
      <c r="P16" s="21"/>
      <c r="Q16" s="22"/>
      <c r="R16" s="22"/>
      <c r="S16" s="24"/>
      <c r="T16" s="24"/>
      <c r="U16" s="113"/>
      <c r="V16" s="70" t="s">
        <v>18</v>
      </c>
      <c r="W16" s="17" t="b">
        <f t="shared" si="1"/>
        <v>0</v>
      </c>
      <c r="X16" s="17"/>
      <c r="Y16" s="26">
        <f t="shared" si="0"/>
        <v>0</v>
      </c>
      <c r="Z16" s="71" t="str">
        <f t="shared" si="2"/>
        <v>ÇOK DÜŞÜK</v>
      </c>
      <c r="AA16" s="7"/>
      <c r="AB16" s="7"/>
      <c r="AC16" s="7"/>
      <c r="AD16" s="7"/>
      <c r="AE16" s="10"/>
      <c r="AF16" s="16"/>
      <c r="AG16" s="39" t="s">
        <v>18</v>
      </c>
      <c r="AH16" s="7"/>
      <c r="AI16" s="7"/>
      <c r="AJ16" s="7"/>
      <c r="AK16" s="28"/>
      <c r="AL16" s="6"/>
      <c r="AM16" s="74" t="s">
        <v>18</v>
      </c>
      <c r="AN16" s="57"/>
      <c r="AO16" s="57"/>
      <c r="AP16" s="16"/>
      <c r="AQ16" s="7"/>
      <c r="AR16" s="7"/>
      <c r="AS16" s="7"/>
      <c r="AT16" s="7"/>
      <c r="AU16" s="7"/>
      <c r="AV16" s="7"/>
      <c r="AW16" s="28"/>
    </row>
    <row r="17" spans="2:49" s="11" customFormat="1" ht="54.6" customHeight="1">
      <c r="B17" s="6"/>
      <c r="C17" s="58"/>
      <c r="D17" s="12"/>
      <c r="E17" s="12"/>
      <c r="F17" s="12"/>
      <c r="G17" s="16"/>
      <c r="H17" s="12"/>
      <c r="I17" s="15" t="s">
        <v>18</v>
      </c>
      <c r="J17" s="12"/>
      <c r="K17" s="12"/>
      <c r="L17" s="12"/>
      <c r="M17" s="12"/>
      <c r="N17" s="13"/>
      <c r="O17" s="14"/>
      <c r="P17" s="21"/>
      <c r="Q17" s="23"/>
      <c r="R17" s="23"/>
      <c r="S17" s="25"/>
      <c r="T17" s="25"/>
      <c r="U17" s="114"/>
      <c r="V17" s="72" t="s">
        <v>18</v>
      </c>
      <c r="W17" s="18" t="b">
        <f t="shared" si="1"/>
        <v>0</v>
      </c>
      <c r="X17" s="18"/>
      <c r="Y17" s="27">
        <f t="shared" si="0"/>
        <v>0</v>
      </c>
      <c r="Z17" s="73" t="str">
        <f t="shared" si="2"/>
        <v>ÇOK DÜŞÜK</v>
      </c>
      <c r="AA17" s="12"/>
      <c r="AB17" s="12"/>
      <c r="AC17" s="12"/>
      <c r="AD17" s="12"/>
      <c r="AE17" s="15"/>
      <c r="AF17" s="16"/>
      <c r="AG17" s="38" t="s">
        <v>18</v>
      </c>
      <c r="AH17" s="12"/>
      <c r="AI17" s="12"/>
      <c r="AJ17" s="12"/>
      <c r="AK17" s="29"/>
      <c r="AL17" s="6"/>
      <c r="AM17" s="38" t="s">
        <v>18</v>
      </c>
      <c r="AN17" s="12"/>
      <c r="AO17" s="12"/>
      <c r="AP17" s="16"/>
      <c r="AQ17" s="12"/>
      <c r="AR17" s="12"/>
      <c r="AS17" s="12"/>
      <c r="AT17" s="12"/>
      <c r="AU17" s="12"/>
      <c r="AV17" s="12"/>
      <c r="AW17" s="29"/>
    </row>
    <row r="18" spans="2:49" s="11" customFormat="1" ht="54.6" customHeight="1">
      <c r="B18" s="6"/>
      <c r="C18" s="56"/>
      <c r="D18" s="7"/>
      <c r="E18" s="7"/>
      <c r="F18" s="7"/>
      <c r="G18" s="16"/>
      <c r="H18" s="7"/>
      <c r="I18" s="10" t="s">
        <v>18</v>
      </c>
      <c r="J18" s="7"/>
      <c r="K18" s="7"/>
      <c r="L18" s="7"/>
      <c r="M18" s="7"/>
      <c r="N18" s="8"/>
      <c r="O18" s="9"/>
      <c r="P18" s="21"/>
      <c r="Q18" s="22"/>
      <c r="R18" s="22"/>
      <c r="S18" s="24"/>
      <c r="T18" s="24"/>
      <c r="U18" s="113"/>
      <c r="V18" s="70" t="s">
        <v>18</v>
      </c>
      <c r="W18" s="17" t="b">
        <f t="shared" si="1"/>
        <v>0</v>
      </c>
      <c r="X18" s="17"/>
      <c r="Y18" s="26">
        <f t="shared" si="0"/>
        <v>0</v>
      </c>
      <c r="Z18" s="71" t="str">
        <f t="shared" si="2"/>
        <v>ÇOK DÜŞÜK</v>
      </c>
      <c r="AA18" s="7"/>
      <c r="AB18" s="7"/>
      <c r="AC18" s="7"/>
      <c r="AD18" s="7"/>
      <c r="AE18" s="10"/>
      <c r="AF18" s="16"/>
      <c r="AG18" s="39" t="s">
        <v>18</v>
      </c>
      <c r="AH18" s="7"/>
      <c r="AI18" s="7"/>
      <c r="AJ18" s="7"/>
      <c r="AK18" s="28"/>
      <c r="AL18" s="6"/>
      <c r="AM18" s="74" t="s">
        <v>18</v>
      </c>
      <c r="AN18" s="57"/>
      <c r="AO18" s="57"/>
      <c r="AP18" s="16"/>
      <c r="AQ18" s="7"/>
      <c r="AR18" s="7"/>
      <c r="AS18" s="7"/>
      <c r="AT18" s="7"/>
      <c r="AU18" s="7"/>
      <c r="AV18" s="7"/>
      <c r="AW18" s="28"/>
    </row>
    <row r="19" spans="2:49" s="11" customFormat="1" ht="54.6" customHeight="1">
      <c r="B19" s="6"/>
      <c r="C19" s="58"/>
      <c r="D19" s="12"/>
      <c r="E19" s="12"/>
      <c r="F19" s="12"/>
      <c r="G19" s="16"/>
      <c r="H19" s="12"/>
      <c r="I19" s="15" t="s">
        <v>18</v>
      </c>
      <c r="J19" s="12"/>
      <c r="K19" s="12"/>
      <c r="L19" s="12"/>
      <c r="M19" s="12"/>
      <c r="N19" s="13"/>
      <c r="O19" s="14"/>
      <c r="P19" s="21"/>
      <c r="Q19" s="23"/>
      <c r="R19" s="23"/>
      <c r="S19" s="25"/>
      <c r="T19" s="25"/>
      <c r="U19" s="114"/>
      <c r="V19" s="72" t="s">
        <v>18</v>
      </c>
      <c r="W19" s="18" t="b">
        <f t="shared" si="1"/>
        <v>0</v>
      </c>
      <c r="X19" s="18"/>
      <c r="Y19" s="27">
        <f t="shared" si="0"/>
        <v>0</v>
      </c>
      <c r="Z19" s="73" t="str">
        <f t="shared" si="2"/>
        <v>ÇOK DÜŞÜK</v>
      </c>
      <c r="AA19" s="12"/>
      <c r="AB19" s="12"/>
      <c r="AC19" s="12"/>
      <c r="AD19" s="12"/>
      <c r="AE19" s="15"/>
      <c r="AF19" s="16"/>
      <c r="AG19" s="38" t="s">
        <v>18</v>
      </c>
      <c r="AH19" s="12"/>
      <c r="AI19" s="12"/>
      <c r="AJ19" s="12"/>
      <c r="AK19" s="29"/>
      <c r="AL19" s="6"/>
      <c r="AM19" s="38" t="s">
        <v>18</v>
      </c>
      <c r="AN19" s="12"/>
      <c r="AO19" s="12"/>
      <c r="AP19" s="16"/>
      <c r="AQ19" s="12"/>
      <c r="AR19" s="12"/>
      <c r="AS19" s="12"/>
      <c r="AT19" s="12"/>
      <c r="AU19" s="12"/>
      <c r="AV19" s="12"/>
      <c r="AW19" s="29"/>
    </row>
    <row r="20" spans="2:49" s="11" customFormat="1" ht="54.6" customHeight="1">
      <c r="B20" s="6"/>
      <c r="C20" s="56"/>
      <c r="D20" s="7"/>
      <c r="E20" s="7"/>
      <c r="F20" s="7"/>
      <c r="G20" s="16"/>
      <c r="H20" s="7"/>
      <c r="I20" s="10" t="s">
        <v>18</v>
      </c>
      <c r="J20" s="7"/>
      <c r="K20" s="7"/>
      <c r="L20" s="7"/>
      <c r="M20" s="7"/>
      <c r="N20" s="8"/>
      <c r="O20" s="9"/>
      <c r="P20" s="21"/>
      <c r="Q20" s="22"/>
      <c r="R20" s="22"/>
      <c r="S20" s="24"/>
      <c r="T20" s="24"/>
      <c r="U20" s="113"/>
      <c r="V20" s="70" t="s">
        <v>18</v>
      </c>
      <c r="W20" s="17" t="b">
        <f t="shared" si="1"/>
        <v>0</v>
      </c>
      <c r="X20" s="17"/>
      <c r="Y20" s="26">
        <f t="shared" si="0"/>
        <v>0</v>
      </c>
      <c r="Z20" s="71" t="str">
        <f t="shared" si="2"/>
        <v>ÇOK DÜŞÜK</v>
      </c>
      <c r="AA20" s="7"/>
      <c r="AB20" s="7"/>
      <c r="AC20" s="7"/>
      <c r="AD20" s="7"/>
      <c r="AE20" s="10"/>
      <c r="AF20" s="16"/>
      <c r="AG20" s="39" t="s">
        <v>18</v>
      </c>
      <c r="AH20" s="7"/>
      <c r="AI20" s="7"/>
      <c r="AJ20" s="7"/>
      <c r="AK20" s="28"/>
      <c r="AL20" s="6"/>
      <c r="AM20" s="74" t="s">
        <v>18</v>
      </c>
      <c r="AN20" s="57"/>
      <c r="AO20" s="57"/>
      <c r="AP20" s="16"/>
      <c r="AQ20" s="7"/>
      <c r="AR20" s="7"/>
      <c r="AS20" s="7"/>
      <c r="AT20" s="7"/>
      <c r="AU20" s="7"/>
      <c r="AV20" s="7"/>
      <c r="AW20" s="28"/>
    </row>
    <row r="21" spans="2:49" s="11" customFormat="1" ht="54.6" customHeight="1">
      <c r="B21" s="6"/>
      <c r="C21" s="58"/>
      <c r="D21" s="12"/>
      <c r="E21" s="12"/>
      <c r="F21" s="12"/>
      <c r="G21" s="16"/>
      <c r="H21" s="12"/>
      <c r="I21" s="15" t="s">
        <v>18</v>
      </c>
      <c r="J21" s="12"/>
      <c r="K21" s="12"/>
      <c r="L21" s="12"/>
      <c r="M21" s="12"/>
      <c r="N21" s="13"/>
      <c r="O21" s="14"/>
      <c r="P21" s="21"/>
      <c r="Q21" s="23"/>
      <c r="R21" s="23"/>
      <c r="S21" s="25"/>
      <c r="T21" s="25"/>
      <c r="U21" s="114"/>
      <c r="V21" s="72" t="s">
        <v>18</v>
      </c>
      <c r="W21" s="18" t="b">
        <f t="shared" si="1"/>
        <v>0</v>
      </c>
      <c r="X21" s="18"/>
      <c r="Y21" s="27">
        <f t="shared" si="0"/>
        <v>0</v>
      </c>
      <c r="Z21" s="73" t="str">
        <f t="shared" si="2"/>
        <v>ÇOK DÜŞÜK</v>
      </c>
      <c r="AA21" s="12"/>
      <c r="AB21" s="12"/>
      <c r="AC21" s="12"/>
      <c r="AD21" s="12"/>
      <c r="AE21" s="15"/>
      <c r="AF21" s="16"/>
      <c r="AG21" s="38" t="s">
        <v>18</v>
      </c>
      <c r="AH21" s="12"/>
      <c r="AI21" s="12"/>
      <c r="AJ21" s="12"/>
      <c r="AK21" s="29"/>
      <c r="AL21" s="6"/>
      <c r="AM21" s="38" t="s">
        <v>18</v>
      </c>
      <c r="AN21" s="12"/>
      <c r="AO21" s="12"/>
      <c r="AP21" s="16"/>
      <c r="AQ21" s="12"/>
      <c r="AR21" s="12"/>
      <c r="AS21" s="12"/>
      <c r="AT21" s="12"/>
      <c r="AU21" s="12"/>
      <c r="AV21" s="12"/>
      <c r="AW21" s="29"/>
    </row>
    <row r="22" spans="2:49" s="11" customFormat="1" ht="54.6" customHeight="1">
      <c r="B22" s="6"/>
      <c r="C22" s="56"/>
      <c r="D22" s="7"/>
      <c r="E22" s="7"/>
      <c r="F22" s="7"/>
      <c r="G22" s="16"/>
      <c r="H22" s="7"/>
      <c r="I22" s="10" t="s">
        <v>18</v>
      </c>
      <c r="J22" s="7"/>
      <c r="K22" s="7"/>
      <c r="L22" s="7"/>
      <c r="M22" s="7"/>
      <c r="N22" s="8"/>
      <c r="O22" s="9"/>
      <c r="P22" s="21"/>
      <c r="Q22" s="22"/>
      <c r="R22" s="22"/>
      <c r="S22" s="24"/>
      <c r="T22" s="24"/>
      <c r="U22" s="113"/>
      <c r="V22" s="70" t="s">
        <v>18</v>
      </c>
      <c r="W22" s="17" t="b">
        <f t="shared" si="1"/>
        <v>0</v>
      </c>
      <c r="X22" s="17"/>
      <c r="Y22" s="26">
        <f t="shared" si="0"/>
        <v>0</v>
      </c>
      <c r="Z22" s="71" t="str">
        <f t="shared" si="2"/>
        <v>ÇOK DÜŞÜK</v>
      </c>
      <c r="AA22" s="7"/>
      <c r="AB22" s="7"/>
      <c r="AC22" s="7"/>
      <c r="AD22" s="7"/>
      <c r="AE22" s="10"/>
      <c r="AF22" s="16"/>
      <c r="AG22" s="39" t="s">
        <v>18</v>
      </c>
      <c r="AH22" s="7"/>
      <c r="AI22" s="7"/>
      <c r="AJ22" s="7"/>
      <c r="AK22" s="28"/>
      <c r="AL22" s="6"/>
      <c r="AM22" s="74" t="s">
        <v>18</v>
      </c>
      <c r="AN22" s="57"/>
      <c r="AO22" s="57"/>
      <c r="AP22" s="16"/>
      <c r="AQ22" s="7"/>
      <c r="AR22" s="7"/>
      <c r="AS22" s="7"/>
      <c r="AT22" s="7"/>
      <c r="AU22" s="7"/>
      <c r="AV22" s="7"/>
      <c r="AW22" s="28"/>
    </row>
    <row r="23" spans="2:49" s="11" customFormat="1" ht="54.6" customHeight="1">
      <c r="B23" s="6"/>
      <c r="C23" s="58"/>
      <c r="D23" s="12"/>
      <c r="E23" s="12"/>
      <c r="F23" s="12"/>
      <c r="G23" s="16"/>
      <c r="H23" s="12"/>
      <c r="I23" s="15" t="s">
        <v>18</v>
      </c>
      <c r="J23" s="12"/>
      <c r="K23" s="12"/>
      <c r="L23" s="12"/>
      <c r="M23" s="12"/>
      <c r="N23" s="13"/>
      <c r="O23" s="14"/>
      <c r="P23" s="21"/>
      <c r="Q23" s="23"/>
      <c r="R23" s="23"/>
      <c r="S23" s="25"/>
      <c r="T23" s="25"/>
      <c r="U23" s="114"/>
      <c r="V23" s="72" t="s">
        <v>18</v>
      </c>
      <c r="W23" s="18" t="b">
        <f t="shared" si="1"/>
        <v>0</v>
      </c>
      <c r="X23" s="18"/>
      <c r="Y23" s="27">
        <f t="shared" si="0"/>
        <v>0</v>
      </c>
      <c r="Z23" s="73" t="str">
        <f t="shared" si="2"/>
        <v>ÇOK DÜŞÜK</v>
      </c>
      <c r="AA23" s="12"/>
      <c r="AB23" s="12"/>
      <c r="AC23" s="12"/>
      <c r="AD23" s="12"/>
      <c r="AE23" s="15"/>
      <c r="AF23" s="16"/>
      <c r="AG23" s="38" t="s">
        <v>18</v>
      </c>
      <c r="AH23" s="12"/>
      <c r="AI23" s="12"/>
      <c r="AJ23" s="12"/>
      <c r="AK23" s="29"/>
      <c r="AL23" s="6"/>
      <c r="AM23" s="38" t="s">
        <v>18</v>
      </c>
      <c r="AN23" s="12"/>
      <c r="AO23" s="12"/>
      <c r="AP23" s="16"/>
      <c r="AQ23" s="12"/>
      <c r="AR23" s="12"/>
      <c r="AS23" s="12"/>
      <c r="AT23" s="12"/>
      <c r="AU23" s="12"/>
      <c r="AV23" s="12"/>
      <c r="AW23" s="29"/>
    </row>
    <row r="24" spans="2:49" s="11" customFormat="1" ht="54.6" customHeight="1">
      <c r="B24" s="6"/>
      <c r="C24" s="56"/>
      <c r="D24" s="7"/>
      <c r="E24" s="7"/>
      <c r="F24" s="7"/>
      <c r="G24" s="16"/>
      <c r="H24" s="7"/>
      <c r="I24" s="10" t="s">
        <v>18</v>
      </c>
      <c r="J24" s="7"/>
      <c r="K24" s="7"/>
      <c r="L24" s="7"/>
      <c r="M24" s="7"/>
      <c r="N24" s="8"/>
      <c r="O24" s="9"/>
      <c r="P24" s="21"/>
      <c r="Q24" s="22"/>
      <c r="R24" s="22"/>
      <c r="S24" s="24"/>
      <c r="T24" s="24"/>
      <c r="U24" s="113"/>
      <c r="V24" s="70" t="s">
        <v>18</v>
      </c>
      <c r="W24" s="17" t="b">
        <f t="shared" si="1"/>
        <v>0</v>
      </c>
      <c r="X24" s="17"/>
      <c r="Y24" s="26">
        <f t="shared" si="0"/>
        <v>0</v>
      </c>
      <c r="Z24" s="71" t="str">
        <f t="shared" si="2"/>
        <v>ÇOK DÜŞÜK</v>
      </c>
      <c r="AA24" s="7"/>
      <c r="AB24" s="7"/>
      <c r="AC24" s="7"/>
      <c r="AD24" s="7"/>
      <c r="AE24" s="10"/>
      <c r="AF24" s="16"/>
      <c r="AG24" s="39" t="s">
        <v>18</v>
      </c>
      <c r="AH24" s="7"/>
      <c r="AI24" s="7"/>
      <c r="AJ24" s="7"/>
      <c r="AK24" s="28"/>
      <c r="AL24" s="6"/>
      <c r="AM24" s="74" t="s">
        <v>18</v>
      </c>
      <c r="AN24" s="57"/>
      <c r="AO24" s="57"/>
      <c r="AP24" s="16"/>
      <c r="AQ24" s="7"/>
      <c r="AR24" s="7"/>
      <c r="AS24" s="7"/>
      <c r="AT24" s="7"/>
      <c r="AU24" s="7"/>
      <c r="AV24" s="7"/>
      <c r="AW24" s="28"/>
    </row>
    <row r="25" spans="2:49" s="11" customFormat="1" ht="54.6" customHeight="1">
      <c r="B25" s="6"/>
      <c r="C25" s="58"/>
      <c r="D25" s="12"/>
      <c r="E25" s="12"/>
      <c r="F25" s="12"/>
      <c r="G25" s="16"/>
      <c r="H25" s="12"/>
      <c r="I25" s="15" t="s">
        <v>18</v>
      </c>
      <c r="J25" s="12"/>
      <c r="K25" s="12"/>
      <c r="L25" s="12"/>
      <c r="M25" s="12"/>
      <c r="N25" s="13"/>
      <c r="O25" s="14"/>
      <c r="P25" s="21"/>
      <c r="Q25" s="23"/>
      <c r="R25" s="23"/>
      <c r="S25" s="25"/>
      <c r="T25" s="25"/>
      <c r="U25" s="114"/>
      <c r="V25" s="72" t="s">
        <v>18</v>
      </c>
      <c r="W25" s="18" t="b">
        <f t="shared" si="1"/>
        <v>0</v>
      </c>
      <c r="X25" s="18"/>
      <c r="Y25" s="27">
        <f t="shared" si="0"/>
        <v>0</v>
      </c>
      <c r="Z25" s="73" t="str">
        <f t="shared" si="2"/>
        <v>ÇOK DÜŞÜK</v>
      </c>
      <c r="AA25" s="12"/>
      <c r="AB25" s="12"/>
      <c r="AC25" s="12"/>
      <c r="AD25" s="12"/>
      <c r="AE25" s="15"/>
      <c r="AF25" s="16"/>
      <c r="AG25" s="38" t="s">
        <v>18</v>
      </c>
      <c r="AH25" s="12"/>
      <c r="AI25" s="12"/>
      <c r="AJ25" s="12"/>
      <c r="AK25" s="29"/>
      <c r="AL25" s="6"/>
      <c r="AM25" s="38" t="s">
        <v>18</v>
      </c>
      <c r="AN25" s="12"/>
      <c r="AO25" s="12"/>
      <c r="AP25" s="16"/>
      <c r="AQ25" s="12"/>
      <c r="AR25" s="12"/>
      <c r="AS25" s="12"/>
      <c r="AT25" s="12"/>
      <c r="AU25" s="12"/>
      <c r="AV25" s="12"/>
      <c r="AW25" s="29"/>
    </row>
    <row r="26" spans="2:49" s="11" customFormat="1" ht="54.6" customHeight="1">
      <c r="B26" s="6"/>
      <c r="C26" s="56"/>
      <c r="D26" s="7"/>
      <c r="E26" s="7"/>
      <c r="F26" s="7"/>
      <c r="G26" s="16"/>
      <c r="H26" s="7"/>
      <c r="I26" s="10" t="s">
        <v>18</v>
      </c>
      <c r="J26" s="7"/>
      <c r="K26" s="7"/>
      <c r="L26" s="7"/>
      <c r="M26" s="7"/>
      <c r="N26" s="8"/>
      <c r="O26" s="9"/>
      <c r="P26" s="21"/>
      <c r="Q26" s="22"/>
      <c r="R26" s="22"/>
      <c r="S26" s="24"/>
      <c r="T26" s="24"/>
      <c r="U26" s="113"/>
      <c r="V26" s="70" t="s">
        <v>18</v>
      </c>
      <c r="W26" s="17" t="b">
        <f t="shared" si="1"/>
        <v>0</v>
      </c>
      <c r="X26" s="17"/>
      <c r="Y26" s="26">
        <f t="shared" si="0"/>
        <v>0</v>
      </c>
      <c r="Z26" s="71" t="str">
        <f t="shared" si="2"/>
        <v>ÇOK DÜŞÜK</v>
      </c>
      <c r="AA26" s="7"/>
      <c r="AB26" s="7"/>
      <c r="AC26" s="7"/>
      <c r="AD26" s="7"/>
      <c r="AE26" s="10"/>
      <c r="AF26" s="16"/>
      <c r="AG26" s="39" t="s">
        <v>18</v>
      </c>
      <c r="AH26" s="7"/>
      <c r="AI26" s="7"/>
      <c r="AJ26" s="7"/>
      <c r="AK26" s="28"/>
      <c r="AL26" s="6"/>
      <c r="AM26" s="74" t="s">
        <v>18</v>
      </c>
      <c r="AN26" s="57"/>
      <c r="AO26" s="57"/>
      <c r="AP26" s="16"/>
      <c r="AQ26" s="7"/>
      <c r="AR26" s="7"/>
      <c r="AS26" s="7"/>
      <c r="AT26" s="7"/>
      <c r="AU26" s="7"/>
      <c r="AV26" s="7"/>
      <c r="AW26" s="28"/>
    </row>
    <row r="27" spans="2:49" s="11" customFormat="1" ht="54.6" customHeight="1">
      <c r="B27" s="6"/>
      <c r="C27" s="58"/>
      <c r="D27" s="12"/>
      <c r="E27" s="12"/>
      <c r="F27" s="12"/>
      <c r="G27" s="16"/>
      <c r="H27" s="12"/>
      <c r="I27" s="15" t="s">
        <v>18</v>
      </c>
      <c r="J27" s="12"/>
      <c r="K27" s="12"/>
      <c r="L27" s="12"/>
      <c r="M27" s="12"/>
      <c r="N27" s="13"/>
      <c r="O27" s="14"/>
      <c r="P27" s="21"/>
      <c r="Q27" s="23"/>
      <c r="R27" s="23"/>
      <c r="S27" s="25"/>
      <c r="T27" s="25"/>
      <c r="U27" s="114"/>
      <c r="V27" s="72" t="s">
        <v>18</v>
      </c>
      <c r="W27" s="18" t="b">
        <f t="shared" si="1"/>
        <v>0</v>
      </c>
      <c r="X27" s="18"/>
      <c r="Y27" s="27">
        <f t="shared" si="0"/>
        <v>0</v>
      </c>
      <c r="Z27" s="73" t="str">
        <f t="shared" si="2"/>
        <v>ÇOK DÜŞÜK</v>
      </c>
      <c r="AA27" s="12"/>
      <c r="AB27" s="12"/>
      <c r="AC27" s="12"/>
      <c r="AD27" s="12"/>
      <c r="AE27" s="15"/>
      <c r="AF27" s="16"/>
      <c r="AG27" s="38" t="s">
        <v>18</v>
      </c>
      <c r="AH27" s="12"/>
      <c r="AI27" s="12"/>
      <c r="AJ27" s="12"/>
      <c r="AK27" s="29"/>
      <c r="AL27" s="6"/>
      <c r="AM27" s="38" t="s">
        <v>18</v>
      </c>
      <c r="AN27" s="12"/>
      <c r="AO27" s="12"/>
      <c r="AP27" s="16"/>
      <c r="AQ27" s="12"/>
      <c r="AR27" s="12"/>
      <c r="AS27" s="12"/>
      <c r="AT27" s="12"/>
      <c r="AU27" s="12"/>
      <c r="AV27" s="12"/>
      <c r="AW27" s="29"/>
    </row>
    <row r="28" spans="2:49" s="11" customFormat="1" ht="54.6" customHeight="1">
      <c r="B28" s="6"/>
      <c r="C28" s="56"/>
      <c r="D28" s="7"/>
      <c r="E28" s="7"/>
      <c r="F28" s="7"/>
      <c r="G28" s="16"/>
      <c r="H28" s="7"/>
      <c r="I28" s="10" t="s">
        <v>18</v>
      </c>
      <c r="J28" s="7"/>
      <c r="K28" s="7"/>
      <c r="L28" s="7"/>
      <c r="M28" s="7"/>
      <c r="N28" s="8"/>
      <c r="O28" s="9"/>
      <c r="P28" s="21"/>
      <c r="Q28" s="22"/>
      <c r="R28" s="22"/>
      <c r="S28" s="24"/>
      <c r="T28" s="24"/>
      <c r="U28" s="113"/>
      <c r="V28" s="70" t="s">
        <v>18</v>
      </c>
      <c r="W28" s="17" t="b">
        <f t="shared" si="1"/>
        <v>0</v>
      </c>
      <c r="X28" s="17"/>
      <c r="Y28" s="26">
        <f t="shared" si="0"/>
        <v>0</v>
      </c>
      <c r="Z28" s="71" t="str">
        <f t="shared" si="2"/>
        <v>ÇOK DÜŞÜK</v>
      </c>
      <c r="AA28" s="7"/>
      <c r="AB28" s="7"/>
      <c r="AC28" s="7"/>
      <c r="AD28" s="7"/>
      <c r="AE28" s="10"/>
      <c r="AF28" s="16"/>
      <c r="AG28" s="39" t="s">
        <v>18</v>
      </c>
      <c r="AH28" s="7"/>
      <c r="AI28" s="7"/>
      <c r="AJ28" s="7"/>
      <c r="AK28" s="28"/>
      <c r="AL28" s="6"/>
      <c r="AM28" s="74" t="s">
        <v>18</v>
      </c>
      <c r="AN28" s="57"/>
      <c r="AO28" s="57"/>
      <c r="AP28" s="16"/>
      <c r="AQ28" s="7"/>
      <c r="AR28" s="7"/>
      <c r="AS28" s="7"/>
      <c r="AT28" s="7"/>
      <c r="AU28" s="7"/>
      <c r="AV28" s="7"/>
      <c r="AW28" s="28"/>
    </row>
    <row r="29" spans="2:49" s="11" customFormat="1" ht="54.6" customHeight="1">
      <c r="B29" s="6"/>
      <c r="C29" s="58"/>
      <c r="D29" s="12"/>
      <c r="E29" s="12"/>
      <c r="F29" s="12"/>
      <c r="G29" s="16"/>
      <c r="H29" s="12"/>
      <c r="I29" s="15" t="s">
        <v>18</v>
      </c>
      <c r="J29" s="12"/>
      <c r="K29" s="12"/>
      <c r="L29" s="12"/>
      <c r="M29" s="12"/>
      <c r="N29" s="13"/>
      <c r="O29" s="14"/>
      <c r="P29" s="21"/>
      <c r="Q29" s="23"/>
      <c r="R29" s="23"/>
      <c r="S29" s="25"/>
      <c r="T29" s="25"/>
      <c r="U29" s="114"/>
      <c r="V29" s="72" t="s">
        <v>18</v>
      </c>
      <c r="W29" s="18" t="b">
        <f t="shared" si="1"/>
        <v>0</v>
      </c>
      <c r="X29" s="18"/>
      <c r="Y29" s="27">
        <f t="shared" si="0"/>
        <v>0</v>
      </c>
      <c r="Z29" s="73" t="str">
        <f t="shared" si="2"/>
        <v>ÇOK DÜŞÜK</v>
      </c>
      <c r="AA29" s="12"/>
      <c r="AB29" s="12"/>
      <c r="AC29" s="12"/>
      <c r="AD29" s="12"/>
      <c r="AE29" s="15"/>
      <c r="AF29" s="16"/>
      <c r="AG29" s="38" t="s">
        <v>18</v>
      </c>
      <c r="AH29" s="12"/>
      <c r="AI29" s="12"/>
      <c r="AJ29" s="12"/>
      <c r="AK29" s="29"/>
      <c r="AL29" s="6"/>
      <c r="AM29" s="38" t="s">
        <v>18</v>
      </c>
      <c r="AN29" s="12"/>
      <c r="AO29" s="12"/>
      <c r="AP29" s="16"/>
      <c r="AQ29" s="12"/>
      <c r="AR29" s="12"/>
      <c r="AS29" s="12"/>
      <c r="AT29" s="12"/>
      <c r="AU29" s="12"/>
      <c r="AV29" s="12"/>
      <c r="AW29" s="29"/>
    </row>
    <row r="30" spans="2:49" s="11" customFormat="1" ht="54.6" customHeight="1">
      <c r="B30" s="6"/>
      <c r="C30" s="56"/>
      <c r="D30" s="7"/>
      <c r="E30" s="7"/>
      <c r="F30" s="7"/>
      <c r="G30" s="16"/>
      <c r="H30" s="7"/>
      <c r="I30" s="10" t="s">
        <v>18</v>
      </c>
      <c r="J30" s="7"/>
      <c r="K30" s="7"/>
      <c r="L30" s="7"/>
      <c r="M30" s="7"/>
      <c r="N30" s="8"/>
      <c r="O30" s="9"/>
      <c r="P30" s="21"/>
      <c r="Q30" s="22"/>
      <c r="R30" s="22"/>
      <c r="S30" s="24"/>
      <c r="T30" s="24"/>
      <c r="U30" s="113"/>
      <c r="V30" s="70" t="s">
        <v>18</v>
      </c>
      <c r="W30" s="17" t="b">
        <f t="shared" si="1"/>
        <v>0</v>
      </c>
      <c r="X30" s="17"/>
      <c r="Y30" s="26">
        <f t="shared" si="0"/>
        <v>0</v>
      </c>
      <c r="Z30" s="71" t="str">
        <f t="shared" si="2"/>
        <v>ÇOK DÜŞÜK</v>
      </c>
      <c r="AA30" s="7"/>
      <c r="AB30" s="7"/>
      <c r="AC30" s="7"/>
      <c r="AD30" s="7"/>
      <c r="AE30" s="10"/>
      <c r="AF30" s="16"/>
      <c r="AG30" s="39" t="s">
        <v>18</v>
      </c>
      <c r="AH30" s="7"/>
      <c r="AI30" s="7"/>
      <c r="AJ30" s="7"/>
      <c r="AK30" s="28"/>
      <c r="AL30" s="6"/>
      <c r="AM30" s="74" t="s">
        <v>18</v>
      </c>
      <c r="AN30" s="57"/>
      <c r="AO30" s="57"/>
      <c r="AP30" s="16"/>
      <c r="AQ30" s="7"/>
      <c r="AR30" s="7"/>
      <c r="AS30" s="7"/>
      <c r="AT30" s="7"/>
      <c r="AU30" s="7"/>
      <c r="AV30" s="7"/>
      <c r="AW30" s="28"/>
    </row>
    <row r="31" spans="2:49" s="11" customFormat="1" ht="54.6" customHeight="1">
      <c r="B31" s="6"/>
      <c r="C31" s="58"/>
      <c r="D31" s="12"/>
      <c r="E31" s="12"/>
      <c r="F31" s="12"/>
      <c r="G31" s="16"/>
      <c r="H31" s="12"/>
      <c r="I31" s="15" t="s">
        <v>18</v>
      </c>
      <c r="J31" s="12"/>
      <c r="K31" s="12"/>
      <c r="L31" s="12"/>
      <c r="M31" s="12"/>
      <c r="N31" s="13"/>
      <c r="O31" s="14"/>
      <c r="P31" s="21"/>
      <c r="Q31" s="23"/>
      <c r="R31" s="23"/>
      <c r="S31" s="25"/>
      <c r="T31" s="25"/>
      <c r="U31" s="114"/>
      <c r="V31" s="72" t="s">
        <v>18</v>
      </c>
      <c r="W31" s="18" t="b">
        <f t="shared" si="1"/>
        <v>0</v>
      </c>
      <c r="X31" s="18"/>
      <c r="Y31" s="27">
        <f t="shared" si="0"/>
        <v>0</v>
      </c>
      <c r="Z31" s="73" t="str">
        <f t="shared" si="2"/>
        <v>ÇOK DÜŞÜK</v>
      </c>
      <c r="AA31" s="12"/>
      <c r="AB31" s="12"/>
      <c r="AC31" s="12"/>
      <c r="AD31" s="12"/>
      <c r="AE31" s="15"/>
      <c r="AF31" s="16"/>
      <c r="AG31" s="38" t="s">
        <v>18</v>
      </c>
      <c r="AH31" s="12"/>
      <c r="AI31" s="12"/>
      <c r="AJ31" s="12"/>
      <c r="AK31" s="29"/>
      <c r="AL31" s="6"/>
      <c r="AM31" s="38" t="s">
        <v>18</v>
      </c>
      <c r="AN31" s="12"/>
      <c r="AO31" s="12"/>
      <c r="AP31" s="16"/>
      <c r="AQ31" s="12"/>
      <c r="AR31" s="12"/>
      <c r="AS31" s="12"/>
      <c r="AT31" s="12"/>
      <c r="AU31" s="12"/>
      <c r="AV31" s="12"/>
      <c r="AW31" s="29"/>
    </row>
    <row r="32" spans="2:49" s="11" customFormat="1" ht="54.6" customHeight="1">
      <c r="B32" s="6"/>
      <c r="C32" s="56"/>
      <c r="D32" s="7"/>
      <c r="E32" s="7"/>
      <c r="F32" s="7"/>
      <c r="G32" s="16"/>
      <c r="H32" s="7"/>
      <c r="I32" s="10" t="s">
        <v>18</v>
      </c>
      <c r="J32" s="7"/>
      <c r="K32" s="7"/>
      <c r="L32" s="7"/>
      <c r="M32" s="7"/>
      <c r="N32" s="8"/>
      <c r="O32" s="9"/>
      <c r="P32" s="21"/>
      <c r="Q32" s="22"/>
      <c r="R32" s="22"/>
      <c r="S32" s="24"/>
      <c r="T32" s="24"/>
      <c r="U32" s="113"/>
      <c r="V32" s="70" t="s">
        <v>18</v>
      </c>
      <c r="W32" s="17" t="b">
        <f t="shared" si="1"/>
        <v>0</v>
      </c>
      <c r="X32" s="17"/>
      <c r="Y32" s="26">
        <f t="shared" si="0"/>
        <v>0</v>
      </c>
      <c r="Z32" s="71" t="str">
        <f t="shared" si="2"/>
        <v>ÇOK DÜŞÜK</v>
      </c>
      <c r="AA32" s="7"/>
      <c r="AB32" s="7"/>
      <c r="AC32" s="7"/>
      <c r="AD32" s="7"/>
      <c r="AE32" s="10"/>
      <c r="AF32" s="16"/>
      <c r="AG32" s="39" t="s">
        <v>18</v>
      </c>
      <c r="AH32" s="7"/>
      <c r="AI32" s="7"/>
      <c r="AJ32" s="7"/>
      <c r="AK32" s="28"/>
      <c r="AL32" s="6"/>
      <c r="AM32" s="74" t="s">
        <v>18</v>
      </c>
      <c r="AN32" s="57"/>
      <c r="AO32" s="57"/>
      <c r="AP32" s="16"/>
      <c r="AQ32" s="7"/>
      <c r="AR32" s="7"/>
      <c r="AS32" s="7"/>
      <c r="AT32" s="7"/>
      <c r="AU32" s="7"/>
      <c r="AV32" s="7"/>
      <c r="AW32" s="28"/>
    </row>
    <row r="33" spans="2:49" s="11" customFormat="1" ht="54.6" customHeight="1">
      <c r="B33" s="6"/>
      <c r="C33" s="58"/>
      <c r="D33" s="12"/>
      <c r="E33" s="12"/>
      <c r="F33" s="12"/>
      <c r="G33" s="16"/>
      <c r="H33" s="12"/>
      <c r="I33" s="15" t="s">
        <v>18</v>
      </c>
      <c r="J33" s="12"/>
      <c r="K33" s="12"/>
      <c r="L33" s="12"/>
      <c r="M33" s="12"/>
      <c r="N33" s="13"/>
      <c r="O33" s="14"/>
      <c r="P33" s="21"/>
      <c r="Q33" s="23"/>
      <c r="R33" s="23"/>
      <c r="S33" s="25"/>
      <c r="T33" s="25"/>
      <c r="U33" s="114"/>
      <c r="V33" s="72" t="s">
        <v>18</v>
      </c>
      <c r="W33" s="18" t="b">
        <f t="shared" si="1"/>
        <v>0</v>
      </c>
      <c r="X33" s="18"/>
      <c r="Y33" s="27">
        <f t="shared" si="0"/>
        <v>0</v>
      </c>
      <c r="Z33" s="73" t="str">
        <f t="shared" si="2"/>
        <v>ÇOK DÜŞÜK</v>
      </c>
      <c r="AA33" s="12"/>
      <c r="AB33" s="12"/>
      <c r="AC33" s="12"/>
      <c r="AD33" s="12"/>
      <c r="AE33" s="15"/>
      <c r="AF33" s="16"/>
      <c r="AG33" s="38" t="s">
        <v>18</v>
      </c>
      <c r="AH33" s="12"/>
      <c r="AI33" s="12"/>
      <c r="AJ33" s="12"/>
      <c r="AK33" s="29"/>
      <c r="AL33" s="6"/>
      <c r="AM33" s="38" t="s">
        <v>18</v>
      </c>
      <c r="AN33" s="12"/>
      <c r="AO33" s="12"/>
      <c r="AP33" s="16"/>
      <c r="AQ33" s="12"/>
      <c r="AR33" s="12"/>
      <c r="AS33" s="12"/>
      <c r="AT33" s="12"/>
      <c r="AU33" s="12"/>
      <c r="AV33" s="12"/>
      <c r="AW33" s="29"/>
    </row>
    <row r="34" spans="2:49" s="19" customFormat="1">
      <c r="G34" s="5"/>
    </row>
    <row r="35" spans="2:49">
      <c r="G35" s="5"/>
    </row>
  </sheetData>
  <mergeCells count="7">
    <mergeCell ref="C1:AL1"/>
    <mergeCell ref="AG2:AK2"/>
    <mergeCell ref="AM2:AO2"/>
    <mergeCell ref="AQ2:AW2"/>
    <mergeCell ref="C2:F2"/>
    <mergeCell ref="H2:O2"/>
    <mergeCell ref="Q2:AE2"/>
  </mergeCells>
  <conditionalFormatting sqref="Q5:R33">
    <cfRule type="containsText" dxfId="37" priority="61" operator="containsText" text="5">
      <formula>NOT(ISERROR(SEARCH("5",Q5)))</formula>
    </cfRule>
    <cfRule type="containsText" dxfId="36" priority="62" operator="containsText" text="4">
      <formula>NOT(ISERROR(SEARCH("4",Q5)))</formula>
    </cfRule>
    <cfRule type="containsText" dxfId="35" priority="63" operator="containsText" text="3">
      <formula>NOT(ISERROR(SEARCH("3",Q5)))</formula>
    </cfRule>
    <cfRule type="containsText" dxfId="34" priority="64" operator="containsText" text="2">
      <formula>NOT(ISERROR(SEARCH("2",Q5)))</formula>
    </cfRule>
  </conditionalFormatting>
  <conditionalFormatting sqref="Q5:R33">
    <cfRule type="cellIs" dxfId="33" priority="60" operator="equal">
      <formula>1</formula>
    </cfRule>
  </conditionalFormatting>
  <conditionalFormatting sqref="Z4">
    <cfRule type="containsText" dxfId="32" priority="18" operator="containsText" text="&quot;--&quot;">
      <formula>NOT(ISERROR(SEARCH("""--""",Z4)))</formula>
    </cfRule>
    <cfRule type="containsText" dxfId="31" priority="19" operator="containsText" text="ÇOK YÜKSEK">
      <formula>NOT(ISERROR(SEARCH("ÇOK YÜKSEK",Z4)))</formula>
    </cfRule>
    <cfRule type="containsText" dxfId="30" priority="20" operator="containsText" text="YÜKSEK">
      <formula>NOT(ISERROR(SEARCH("YÜKSEK",Z4)))</formula>
    </cfRule>
    <cfRule type="containsText" dxfId="29" priority="21" operator="containsText" text="ORTA">
      <formula>NOT(ISERROR(SEARCH("ORTA",Z4)))</formula>
    </cfRule>
    <cfRule type="beginsWith" dxfId="28" priority="22" operator="beginsWith" text="DÜŞÜK">
      <formula>LEFT(Z4,LEN("DÜŞÜK"))="DÜŞÜK"</formula>
    </cfRule>
    <cfRule type="containsText" dxfId="27" priority="23" operator="containsText" text="ÇOK DÜŞ">
      <formula>NOT(ISERROR(SEARCH("ÇOK DÜŞ",Z4)))</formula>
    </cfRule>
  </conditionalFormatting>
  <conditionalFormatting sqref="Z5:Z33">
    <cfRule type="containsText" dxfId="26" priority="13" operator="containsText" text="ÇOK YÜKSEK">
      <formula>NOT(ISERROR(SEARCH("ÇOK YÜKSEK",Z5)))</formula>
    </cfRule>
    <cfRule type="containsText" dxfId="25" priority="14" operator="containsText" text="YÜKSEK">
      <formula>NOT(ISERROR(SEARCH("YÜKSEK",Z5)))</formula>
    </cfRule>
    <cfRule type="containsText" dxfId="24" priority="15" operator="containsText" text="ORTA">
      <formula>NOT(ISERROR(SEARCH("ORTA",Z5)))</formula>
    </cfRule>
    <cfRule type="beginsWith" dxfId="23" priority="16" operator="beginsWith" text="DÜŞÜk">
      <formula>LEFT(Z5,LEN("DÜŞÜk"))="DÜŞÜk"</formula>
    </cfRule>
    <cfRule type="containsText" dxfId="22" priority="17" operator="containsText" text="ÇOK DÜŞ">
      <formula>NOT(ISERROR(SEARCH("ÇOK DÜŞ",Z5)))</formula>
    </cfRule>
  </conditionalFormatting>
  <conditionalFormatting sqref="V4:V33">
    <cfRule type="beginsWith" dxfId="21" priority="11" operator="beginsWith" text="Kısmen">
      <formula>LEFT(V4,LEN("Kısmen"))="Kısmen"</formula>
    </cfRule>
    <cfRule type="endsWith" dxfId="20" priority="119" operator="endsWith" text="Değil">
      <formula>RIGHT(V4,LEN("Değil"))="Değil"</formula>
    </cfRule>
    <cfRule type="beginsWith" dxfId="19" priority="120" operator="beginsWith" text="Etkin">
      <formula>LEFT(V4,LEN("Etkin"))="Etkin"</formula>
    </cfRule>
    <cfRule type="beginsWith" dxfId="18" priority="122" operator="beginsWith" text="Zayıf">
      <formula>LEFT(V4,LEN("Zayıf"))="Zayıf"</formula>
    </cfRule>
  </conditionalFormatting>
  <conditionalFormatting sqref="Q4:R4">
    <cfRule type="containsText" dxfId="17" priority="7" operator="containsText" text="5">
      <formula>NOT(ISERROR(SEARCH("5",Q4)))</formula>
    </cfRule>
    <cfRule type="containsText" dxfId="16" priority="8" operator="containsText" text="4">
      <formula>NOT(ISERROR(SEARCH("4",Q4)))</formula>
    </cfRule>
    <cfRule type="containsText" dxfId="15" priority="9" operator="containsText" text="3">
      <formula>NOT(ISERROR(SEARCH("3",Q4)))</formula>
    </cfRule>
    <cfRule type="containsText" dxfId="14" priority="10" operator="containsText" text="2">
      <formula>NOT(ISERROR(SEARCH("2",Q4)))</formula>
    </cfRule>
  </conditionalFormatting>
  <conditionalFormatting sqref="Q4:R4">
    <cfRule type="cellIs" dxfId="13" priority="6" operator="equal">
      <formula>1</formula>
    </cfRule>
  </conditionalFormatting>
  <conditionalFormatting sqref="T4:T33">
    <cfRule type="beginsWith" dxfId="12" priority="1" operator="beginsWith" text="ÇOK DÜŞÜK">
      <formula>LEFT(T4,LEN("ÇOK DÜŞÜK"))="ÇOK DÜŞÜK"</formula>
    </cfRule>
    <cfRule type="beginsWith" dxfId="11" priority="2" operator="beginsWith" text="ÇOK">
      <formula>LEFT(T4,LEN("ÇOK"))="ÇOK"</formula>
    </cfRule>
    <cfRule type="endsWith" dxfId="10" priority="3" operator="endsWith" text="YÜKSEK">
      <formula>RIGHT(T4,LEN("YÜKSEK"))="YÜKSEK"</formula>
    </cfRule>
    <cfRule type="endsWith" dxfId="9" priority="4" operator="endsWith" text="DÜŞÜK">
      <formula>RIGHT(T4,LEN("DÜŞÜK"))="DÜŞÜK"</formula>
    </cfRule>
    <cfRule type="containsText" dxfId="8" priority="5" operator="containsText" text="ORTA">
      <formula>NOT(ISERROR(SEARCH("ORTA",T4)))</formula>
    </cfRule>
  </conditionalFormatting>
  <dataValidations count="7">
    <dataValidation type="list" allowBlank="1" showInputMessage="1" showErrorMessage="1" sqref="V4:V33">
      <formula1>"Yeterli Değil, Kısmen Yeterli, Yeterli, Seçiniz, Zayıf"</formula1>
    </dataValidation>
    <dataValidation type="list" allowBlank="1" showInputMessage="1" showErrorMessage="1" sqref="Q4:R33">
      <formula1>"Seçiniz, 1, 2, 3, 4, 5"</formula1>
    </dataValidation>
    <dataValidation type="list" allowBlank="1" showInputMessage="1" showErrorMessage="1" sqref="AG4:AG33">
      <formula1>"Seçiniz, Riskten Kaçınmak, Riski Devretmek, Riski Kabul Etmek, Riski Azaltmak, Riski Azaltmak ve Riski Devretmek"</formula1>
    </dataValidation>
    <dataValidation type="list" allowBlank="1" showInputMessage="1" showErrorMessage="1" sqref="I4:I33">
      <formula1>"Seçiniz, Güncel, Güncel Değil, Değişti"</formula1>
    </dataValidation>
    <dataValidation type="list" allowBlank="1" showInputMessage="1" showErrorMessage="1" sqref="AM4:AM33">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X4:X33">
      <formula1>"Etki, Olasılık, Etki ve Olasılık"</formula1>
    </dataValidation>
    <dataValidation type="list" allowBlank="1" showInputMessage="1" showErrorMessage="1" sqref="M4:M33">
      <formula1>"Fırsat, Tehdit"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68"/>
  <sheetViews>
    <sheetView showGridLines="0" zoomScale="85" zoomScaleNormal="85" workbookViewId="0">
      <selection activeCell="C5" sqref="C5"/>
    </sheetView>
  </sheetViews>
  <sheetFormatPr defaultColWidth="8.85546875" defaultRowHeight="14.25"/>
  <cols>
    <col min="1" max="1" width="2.85546875" style="75" customWidth="1"/>
    <col min="2" max="2" width="12.7109375" style="75" customWidth="1"/>
    <col min="3" max="3" width="17.85546875" style="75" customWidth="1"/>
    <col min="4" max="4" width="27.7109375" style="75" customWidth="1"/>
    <col min="5" max="16" width="10.42578125" style="75" bestFit="1" customWidth="1"/>
    <col min="17" max="50" width="8.85546875" style="75"/>
    <col min="51" max="51" width="12.7109375" style="75" customWidth="1"/>
    <col min="52" max="52" width="20.7109375" style="75" bestFit="1" customWidth="1"/>
    <col min="53" max="16384" width="8.85546875" style="75"/>
  </cols>
  <sheetData>
    <row r="1" spans="2:53" ht="28.9" customHeight="1" thickBot="1">
      <c r="B1" s="190" t="s">
        <v>93</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2"/>
    </row>
    <row r="2" spans="2:53" ht="15" customHeight="1" thickBot="1">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row>
    <row r="3" spans="2:53" ht="26.45" customHeight="1" thickBot="1">
      <c r="B3" s="193" t="s">
        <v>94</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5"/>
      <c r="AT3" s="196" t="s">
        <v>95</v>
      </c>
      <c r="AU3" s="197"/>
      <c r="AV3" s="197"/>
      <c r="AW3" s="197"/>
      <c r="AX3" s="197"/>
      <c r="AY3" s="197"/>
      <c r="AZ3" s="198"/>
    </row>
    <row r="4" spans="2:53" ht="28.5">
      <c r="B4" s="77" t="s">
        <v>96</v>
      </c>
      <c r="C4" s="78" t="s">
        <v>0</v>
      </c>
      <c r="D4" s="78" t="s">
        <v>97</v>
      </c>
      <c r="E4" s="78">
        <v>1</v>
      </c>
      <c r="F4" s="78">
        <f>E4+1</f>
        <v>2</v>
      </c>
      <c r="G4" s="78">
        <f t="shared" ref="G4:AO4" si="0">F4+1</f>
        <v>3</v>
      </c>
      <c r="H4" s="78">
        <f t="shared" si="0"/>
        <v>4</v>
      </c>
      <c r="I4" s="78">
        <f t="shared" si="0"/>
        <v>5</v>
      </c>
      <c r="J4" s="78">
        <f t="shared" si="0"/>
        <v>6</v>
      </c>
      <c r="K4" s="78">
        <f t="shared" si="0"/>
        <v>7</v>
      </c>
      <c r="L4" s="78">
        <f t="shared" si="0"/>
        <v>8</v>
      </c>
      <c r="M4" s="78">
        <f t="shared" si="0"/>
        <v>9</v>
      </c>
      <c r="N4" s="78">
        <f t="shared" si="0"/>
        <v>10</v>
      </c>
      <c r="O4" s="78">
        <f t="shared" si="0"/>
        <v>11</v>
      </c>
      <c r="P4" s="78">
        <f t="shared" si="0"/>
        <v>12</v>
      </c>
      <c r="Q4" s="78">
        <f t="shared" si="0"/>
        <v>13</v>
      </c>
      <c r="R4" s="78">
        <f t="shared" si="0"/>
        <v>14</v>
      </c>
      <c r="S4" s="78">
        <f t="shared" si="0"/>
        <v>15</v>
      </c>
      <c r="T4" s="78">
        <f t="shared" si="0"/>
        <v>16</v>
      </c>
      <c r="U4" s="78">
        <f t="shared" si="0"/>
        <v>17</v>
      </c>
      <c r="V4" s="78">
        <f t="shared" si="0"/>
        <v>18</v>
      </c>
      <c r="W4" s="78">
        <f t="shared" si="0"/>
        <v>19</v>
      </c>
      <c r="X4" s="78">
        <f t="shared" si="0"/>
        <v>20</v>
      </c>
      <c r="Y4" s="78">
        <f t="shared" si="0"/>
        <v>21</v>
      </c>
      <c r="Z4" s="78">
        <f t="shared" si="0"/>
        <v>22</v>
      </c>
      <c r="AA4" s="78">
        <f t="shared" si="0"/>
        <v>23</v>
      </c>
      <c r="AB4" s="78">
        <f t="shared" si="0"/>
        <v>24</v>
      </c>
      <c r="AC4" s="78">
        <f t="shared" si="0"/>
        <v>25</v>
      </c>
      <c r="AD4" s="78">
        <f t="shared" si="0"/>
        <v>26</v>
      </c>
      <c r="AE4" s="78">
        <f t="shared" si="0"/>
        <v>27</v>
      </c>
      <c r="AF4" s="78">
        <f t="shared" si="0"/>
        <v>28</v>
      </c>
      <c r="AG4" s="78">
        <f t="shared" si="0"/>
        <v>29</v>
      </c>
      <c r="AH4" s="78">
        <f t="shared" si="0"/>
        <v>30</v>
      </c>
      <c r="AI4" s="78">
        <f t="shared" si="0"/>
        <v>31</v>
      </c>
      <c r="AJ4" s="78">
        <f t="shared" si="0"/>
        <v>32</v>
      </c>
      <c r="AK4" s="78">
        <f t="shared" si="0"/>
        <v>33</v>
      </c>
      <c r="AL4" s="78">
        <f t="shared" si="0"/>
        <v>34</v>
      </c>
      <c r="AM4" s="78">
        <f t="shared" si="0"/>
        <v>35</v>
      </c>
      <c r="AN4" s="78">
        <f t="shared" si="0"/>
        <v>36</v>
      </c>
      <c r="AO4" s="78">
        <f t="shared" si="0"/>
        <v>37</v>
      </c>
      <c r="AP4" s="78">
        <f>AO4+1</f>
        <v>38</v>
      </c>
      <c r="AQ4" s="78">
        <f>AP4+1</f>
        <v>39</v>
      </c>
      <c r="AR4" s="79">
        <f>AQ4+1</f>
        <v>40</v>
      </c>
      <c r="AT4" s="80">
        <v>5</v>
      </c>
      <c r="AU4" s="81">
        <v>4</v>
      </c>
      <c r="AV4" s="81">
        <v>3</v>
      </c>
      <c r="AW4" s="81">
        <v>2</v>
      </c>
      <c r="AX4" s="81">
        <v>1</v>
      </c>
      <c r="AY4" s="81" t="s">
        <v>98</v>
      </c>
      <c r="AZ4" s="82" t="s">
        <v>99</v>
      </c>
    </row>
    <row r="5" spans="2:53">
      <c r="B5" s="83">
        <v>1</v>
      </c>
      <c r="C5" s="84"/>
      <c r="D5" s="84"/>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6"/>
      <c r="AT5" s="87">
        <f>COUNTIF(E5:AR5,"5")</f>
        <v>0</v>
      </c>
      <c r="AU5" s="88">
        <f>COUNTIF(E5:AR5,"4")</f>
        <v>0</v>
      </c>
      <c r="AV5" s="88">
        <f>COUNTIF(E5:AR5,"3")</f>
        <v>0</v>
      </c>
      <c r="AW5" s="88">
        <f>COUNTIF(E5:AR5,"2")</f>
        <v>0</v>
      </c>
      <c r="AX5" s="88">
        <f>COUNTIF(E5:AR5,"1")</f>
        <v>0</v>
      </c>
      <c r="AY5" s="88">
        <f>SUM(AT5:AX5)</f>
        <v>0</v>
      </c>
      <c r="AZ5" s="89" t="e">
        <f>ROUND(SUMPRODUCT($AT$4:$AX$4,AT5:AX5)/AY5,0)</f>
        <v>#DIV/0!</v>
      </c>
      <c r="BA5" s="90"/>
    </row>
    <row r="6" spans="2:53">
      <c r="B6" s="83">
        <f>B5+1</f>
        <v>2</v>
      </c>
      <c r="C6" s="84"/>
      <c r="D6" s="84"/>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6"/>
      <c r="AT6" s="87">
        <f t="shared" ref="AT6:AT34" si="1">COUNTIF(E6:AR6,"5")</f>
        <v>0</v>
      </c>
      <c r="AU6" s="88">
        <f t="shared" ref="AU6:AU34" si="2">COUNTIF(E6:AR6,"4")</f>
        <v>0</v>
      </c>
      <c r="AV6" s="88">
        <f t="shared" ref="AV6:AV34" si="3">COUNTIF(E6:AR6,"3")</f>
        <v>0</v>
      </c>
      <c r="AW6" s="88">
        <f t="shared" ref="AW6:AW34" si="4">COUNTIF(E6:AR6,"2")</f>
        <v>0</v>
      </c>
      <c r="AX6" s="88">
        <f t="shared" ref="AX6:AX34" si="5">COUNTIF(E6:AR6,"1")</f>
        <v>0</v>
      </c>
      <c r="AY6" s="88">
        <f>SUM(AT6:AX6)</f>
        <v>0</v>
      </c>
      <c r="AZ6" s="89" t="e">
        <f t="shared" ref="AZ6:AZ34" si="6">ROUND(SUMPRODUCT($AT$4:$AX$4,AT6:AX6)/AY6,0)</f>
        <v>#DIV/0!</v>
      </c>
      <c r="BA6" s="90"/>
    </row>
    <row r="7" spans="2:53">
      <c r="B7" s="83">
        <f t="shared" ref="B7:B34" si="7">B6+1</f>
        <v>3</v>
      </c>
      <c r="C7" s="84"/>
      <c r="D7" s="84"/>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6"/>
      <c r="AT7" s="87">
        <f t="shared" si="1"/>
        <v>0</v>
      </c>
      <c r="AU7" s="88">
        <f t="shared" si="2"/>
        <v>0</v>
      </c>
      <c r="AV7" s="88">
        <f t="shared" si="3"/>
        <v>0</v>
      </c>
      <c r="AW7" s="88">
        <f t="shared" si="4"/>
        <v>0</v>
      </c>
      <c r="AX7" s="88">
        <f t="shared" si="5"/>
        <v>0</v>
      </c>
      <c r="AY7" s="88">
        <f t="shared" ref="AY7:AY34" si="8">SUM(AT7:AX7)</f>
        <v>0</v>
      </c>
      <c r="AZ7" s="89" t="e">
        <f t="shared" si="6"/>
        <v>#DIV/0!</v>
      </c>
      <c r="BA7" s="90"/>
    </row>
    <row r="8" spans="2:53">
      <c r="B8" s="83">
        <f t="shared" si="7"/>
        <v>4</v>
      </c>
      <c r="C8" s="84"/>
      <c r="D8" s="84"/>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6"/>
      <c r="AT8" s="87">
        <f t="shared" si="1"/>
        <v>0</v>
      </c>
      <c r="AU8" s="88">
        <f t="shared" si="2"/>
        <v>0</v>
      </c>
      <c r="AV8" s="88">
        <f t="shared" si="3"/>
        <v>0</v>
      </c>
      <c r="AW8" s="88">
        <f t="shared" si="4"/>
        <v>0</v>
      </c>
      <c r="AX8" s="88">
        <f t="shared" si="5"/>
        <v>0</v>
      </c>
      <c r="AY8" s="88">
        <f t="shared" si="8"/>
        <v>0</v>
      </c>
      <c r="AZ8" s="89" t="e">
        <f t="shared" si="6"/>
        <v>#DIV/0!</v>
      </c>
      <c r="BA8" s="90"/>
    </row>
    <row r="9" spans="2:53">
      <c r="B9" s="83">
        <f t="shared" si="7"/>
        <v>5</v>
      </c>
      <c r="C9" s="84"/>
      <c r="D9" s="84"/>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6"/>
      <c r="AT9" s="87">
        <f t="shared" si="1"/>
        <v>0</v>
      </c>
      <c r="AU9" s="88">
        <f t="shared" si="2"/>
        <v>0</v>
      </c>
      <c r="AV9" s="88">
        <f t="shared" si="3"/>
        <v>0</v>
      </c>
      <c r="AW9" s="88">
        <f t="shared" si="4"/>
        <v>0</v>
      </c>
      <c r="AX9" s="88">
        <f t="shared" si="5"/>
        <v>0</v>
      </c>
      <c r="AY9" s="88">
        <f t="shared" si="8"/>
        <v>0</v>
      </c>
      <c r="AZ9" s="89" t="e">
        <f t="shared" si="6"/>
        <v>#DIV/0!</v>
      </c>
      <c r="BA9" s="90"/>
    </row>
    <row r="10" spans="2:53">
      <c r="B10" s="83">
        <f t="shared" si="7"/>
        <v>6</v>
      </c>
      <c r="C10" s="84"/>
      <c r="D10" s="84"/>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6"/>
      <c r="AT10" s="87">
        <f t="shared" si="1"/>
        <v>0</v>
      </c>
      <c r="AU10" s="88">
        <f t="shared" si="2"/>
        <v>0</v>
      </c>
      <c r="AV10" s="88">
        <f t="shared" si="3"/>
        <v>0</v>
      </c>
      <c r="AW10" s="88">
        <f t="shared" si="4"/>
        <v>0</v>
      </c>
      <c r="AX10" s="88">
        <f t="shared" si="5"/>
        <v>0</v>
      </c>
      <c r="AY10" s="88">
        <f t="shared" si="8"/>
        <v>0</v>
      </c>
      <c r="AZ10" s="89" t="e">
        <f t="shared" si="6"/>
        <v>#DIV/0!</v>
      </c>
      <c r="BA10" s="90"/>
    </row>
    <row r="11" spans="2:53">
      <c r="B11" s="83">
        <f t="shared" si="7"/>
        <v>7</v>
      </c>
      <c r="C11" s="88"/>
      <c r="D11" s="91"/>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6"/>
      <c r="AT11" s="87">
        <f t="shared" si="1"/>
        <v>0</v>
      </c>
      <c r="AU11" s="88">
        <f t="shared" si="2"/>
        <v>0</v>
      </c>
      <c r="AV11" s="88">
        <f t="shared" si="3"/>
        <v>0</v>
      </c>
      <c r="AW11" s="88">
        <f t="shared" si="4"/>
        <v>0</v>
      </c>
      <c r="AX11" s="88">
        <f t="shared" si="5"/>
        <v>0</v>
      </c>
      <c r="AY11" s="88">
        <f t="shared" si="8"/>
        <v>0</v>
      </c>
      <c r="AZ11" s="89" t="e">
        <f t="shared" si="6"/>
        <v>#DIV/0!</v>
      </c>
      <c r="BA11" s="90"/>
    </row>
    <row r="12" spans="2:53">
      <c r="B12" s="83">
        <f t="shared" si="7"/>
        <v>8</v>
      </c>
      <c r="C12" s="88"/>
      <c r="D12" s="91"/>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6"/>
      <c r="AT12" s="87">
        <f t="shared" si="1"/>
        <v>0</v>
      </c>
      <c r="AU12" s="88">
        <f t="shared" si="2"/>
        <v>0</v>
      </c>
      <c r="AV12" s="88">
        <f t="shared" si="3"/>
        <v>0</v>
      </c>
      <c r="AW12" s="88">
        <f t="shared" si="4"/>
        <v>0</v>
      </c>
      <c r="AX12" s="88">
        <f t="shared" si="5"/>
        <v>0</v>
      </c>
      <c r="AY12" s="88">
        <f t="shared" si="8"/>
        <v>0</v>
      </c>
      <c r="AZ12" s="89" t="e">
        <f t="shared" si="6"/>
        <v>#DIV/0!</v>
      </c>
      <c r="BA12" s="90"/>
    </row>
    <row r="13" spans="2:53">
      <c r="B13" s="83">
        <f t="shared" si="7"/>
        <v>9</v>
      </c>
      <c r="C13" s="88"/>
      <c r="D13" s="91"/>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6"/>
      <c r="AT13" s="87">
        <f t="shared" si="1"/>
        <v>0</v>
      </c>
      <c r="AU13" s="88">
        <f t="shared" si="2"/>
        <v>0</v>
      </c>
      <c r="AV13" s="88">
        <f t="shared" si="3"/>
        <v>0</v>
      </c>
      <c r="AW13" s="88">
        <f t="shared" si="4"/>
        <v>0</v>
      </c>
      <c r="AX13" s="88">
        <f t="shared" si="5"/>
        <v>0</v>
      </c>
      <c r="AY13" s="88">
        <f t="shared" si="8"/>
        <v>0</v>
      </c>
      <c r="AZ13" s="89" t="e">
        <f t="shared" si="6"/>
        <v>#DIV/0!</v>
      </c>
      <c r="BA13" s="90"/>
    </row>
    <row r="14" spans="2:53">
      <c r="B14" s="83">
        <f t="shared" si="7"/>
        <v>10</v>
      </c>
      <c r="C14" s="88"/>
      <c r="D14" s="91"/>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6"/>
      <c r="AT14" s="87">
        <f t="shared" si="1"/>
        <v>0</v>
      </c>
      <c r="AU14" s="88">
        <f t="shared" si="2"/>
        <v>0</v>
      </c>
      <c r="AV14" s="88">
        <f t="shared" si="3"/>
        <v>0</v>
      </c>
      <c r="AW14" s="88">
        <f t="shared" si="4"/>
        <v>0</v>
      </c>
      <c r="AX14" s="88">
        <f t="shared" si="5"/>
        <v>0</v>
      </c>
      <c r="AY14" s="88">
        <f t="shared" si="8"/>
        <v>0</v>
      </c>
      <c r="AZ14" s="89" t="e">
        <f t="shared" si="6"/>
        <v>#DIV/0!</v>
      </c>
      <c r="BA14" s="90"/>
    </row>
    <row r="15" spans="2:53">
      <c r="B15" s="83">
        <f t="shared" si="7"/>
        <v>11</v>
      </c>
      <c r="C15" s="88"/>
      <c r="D15" s="91"/>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6"/>
      <c r="AT15" s="87">
        <f t="shared" si="1"/>
        <v>0</v>
      </c>
      <c r="AU15" s="88">
        <f t="shared" si="2"/>
        <v>0</v>
      </c>
      <c r="AV15" s="88">
        <f t="shared" si="3"/>
        <v>0</v>
      </c>
      <c r="AW15" s="88">
        <f t="shared" si="4"/>
        <v>0</v>
      </c>
      <c r="AX15" s="88">
        <f t="shared" si="5"/>
        <v>0</v>
      </c>
      <c r="AY15" s="88">
        <f t="shared" si="8"/>
        <v>0</v>
      </c>
      <c r="AZ15" s="89" t="e">
        <f t="shared" si="6"/>
        <v>#DIV/0!</v>
      </c>
      <c r="BA15" s="90"/>
    </row>
    <row r="16" spans="2:53">
      <c r="B16" s="83">
        <f t="shared" si="7"/>
        <v>12</v>
      </c>
      <c r="C16" s="88"/>
      <c r="D16" s="91"/>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6"/>
      <c r="AT16" s="87">
        <f t="shared" si="1"/>
        <v>0</v>
      </c>
      <c r="AU16" s="88">
        <f t="shared" si="2"/>
        <v>0</v>
      </c>
      <c r="AV16" s="88">
        <f t="shared" si="3"/>
        <v>0</v>
      </c>
      <c r="AW16" s="88">
        <f t="shared" si="4"/>
        <v>0</v>
      </c>
      <c r="AX16" s="88">
        <f t="shared" si="5"/>
        <v>0</v>
      </c>
      <c r="AY16" s="88">
        <f t="shared" si="8"/>
        <v>0</v>
      </c>
      <c r="AZ16" s="89" t="e">
        <f t="shared" si="6"/>
        <v>#DIV/0!</v>
      </c>
      <c r="BA16" s="90"/>
    </row>
    <row r="17" spans="2:53">
      <c r="B17" s="83">
        <f t="shared" si="7"/>
        <v>13</v>
      </c>
      <c r="C17" s="88"/>
      <c r="D17" s="91"/>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6"/>
      <c r="AT17" s="87">
        <f t="shared" si="1"/>
        <v>0</v>
      </c>
      <c r="AU17" s="88">
        <f t="shared" si="2"/>
        <v>0</v>
      </c>
      <c r="AV17" s="88">
        <f t="shared" si="3"/>
        <v>0</v>
      </c>
      <c r="AW17" s="88">
        <f t="shared" si="4"/>
        <v>0</v>
      </c>
      <c r="AX17" s="88">
        <f t="shared" si="5"/>
        <v>0</v>
      </c>
      <c r="AY17" s="88">
        <f t="shared" si="8"/>
        <v>0</v>
      </c>
      <c r="AZ17" s="89" t="e">
        <f t="shared" si="6"/>
        <v>#DIV/0!</v>
      </c>
      <c r="BA17" s="90"/>
    </row>
    <row r="18" spans="2:53">
      <c r="B18" s="83">
        <f t="shared" si="7"/>
        <v>14</v>
      </c>
      <c r="C18" s="88"/>
      <c r="D18" s="91"/>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6"/>
      <c r="AT18" s="87">
        <f t="shared" si="1"/>
        <v>0</v>
      </c>
      <c r="AU18" s="88">
        <f t="shared" si="2"/>
        <v>0</v>
      </c>
      <c r="AV18" s="88">
        <f t="shared" si="3"/>
        <v>0</v>
      </c>
      <c r="AW18" s="88">
        <f t="shared" si="4"/>
        <v>0</v>
      </c>
      <c r="AX18" s="88">
        <f t="shared" si="5"/>
        <v>0</v>
      </c>
      <c r="AY18" s="88">
        <f t="shared" si="8"/>
        <v>0</v>
      </c>
      <c r="AZ18" s="89" t="e">
        <f t="shared" si="6"/>
        <v>#DIV/0!</v>
      </c>
      <c r="BA18" s="90"/>
    </row>
    <row r="19" spans="2:53">
      <c r="B19" s="83">
        <f t="shared" si="7"/>
        <v>15</v>
      </c>
      <c r="C19" s="88"/>
      <c r="D19" s="91"/>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6"/>
      <c r="AT19" s="87">
        <f t="shared" si="1"/>
        <v>0</v>
      </c>
      <c r="AU19" s="88">
        <f t="shared" si="2"/>
        <v>0</v>
      </c>
      <c r="AV19" s="88">
        <f t="shared" si="3"/>
        <v>0</v>
      </c>
      <c r="AW19" s="88">
        <f t="shared" si="4"/>
        <v>0</v>
      </c>
      <c r="AX19" s="88">
        <f t="shared" si="5"/>
        <v>0</v>
      </c>
      <c r="AY19" s="88">
        <f t="shared" si="8"/>
        <v>0</v>
      </c>
      <c r="AZ19" s="89" t="e">
        <f t="shared" si="6"/>
        <v>#DIV/0!</v>
      </c>
      <c r="BA19" s="90"/>
    </row>
    <row r="20" spans="2:53">
      <c r="B20" s="83">
        <f t="shared" si="7"/>
        <v>16</v>
      </c>
      <c r="C20" s="88"/>
      <c r="D20" s="88"/>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6"/>
      <c r="AT20" s="87">
        <f t="shared" si="1"/>
        <v>0</v>
      </c>
      <c r="AU20" s="88">
        <f t="shared" si="2"/>
        <v>0</v>
      </c>
      <c r="AV20" s="88">
        <f t="shared" si="3"/>
        <v>0</v>
      </c>
      <c r="AW20" s="88">
        <f t="shared" si="4"/>
        <v>0</v>
      </c>
      <c r="AX20" s="88">
        <f t="shared" si="5"/>
        <v>0</v>
      </c>
      <c r="AY20" s="88">
        <f t="shared" si="8"/>
        <v>0</v>
      </c>
      <c r="AZ20" s="89" t="e">
        <f t="shared" si="6"/>
        <v>#DIV/0!</v>
      </c>
      <c r="BA20" s="90"/>
    </row>
    <row r="21" spans="2:53">
      <c r="B21" s="83">
        <f t="shared" si="7"/>
        <v>17</v>
      </c>
      <c r="C21" s="88"/>
      <c r="D21" s="88"/>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6"/>
      <c r="AT21" s="87">
        <f t="shared" si="1"/>
        <v>0</v>
      </c>
      <c r="AU21" s="88">
        <f t="shared" si="2"/>
        <v>0</v>
      </c>
      <c r="AV21" s="88">
        <f t="shared" si="3"/>
        <v>0</v>
      </c>
      <c r="AW21" s="88">
        <f t="shared" si="4"/>
        <v>0</v>
      </c>
      <c r="AX21" s="88">
        <f t="shared" si="5"/>
        <v>0</v>
      </c>
      <c r="AY21" s="88">
        <f t="shared" si="8"/>
        <v>0</v>
      </c>
      <c r="AZ21" s="89" t="e">
        <f t="shared" si="6"/>
        <v>#DIV/0!</v>
      </c>
      <c r="BA21" s="90"/>
    </row>
    <row r="22" spans="2:53">
      <c r="B22" s="83">
        <f t="shared" si="7"/>
        <v>18</v>
      </c>
      <c r="C22" s="88"/>
      <c r="D22" s="88"/>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6"/>
      <c r="AT22" s="87">
        <f t="shared" si="1"/>
        <v>0</v>
      </c>
      <c r="AU22" s="88">
        <f t="shared" si="2"/>
        <v>0</v>
      </c>
      <c r="AV22" s="88">
        <f t="shared" si="3"/>
        <v>0</v>
      </c>
      <c r="AW22" s="88">
        <f t="shared" si="4"/>
        <v>0</v>
      </c>
      <c r="AX22" s="88">
        <f t="shared" si="5"/>
        <v>0</v>
      </c>
      <c r="AY22" s="88">
        <f t="shared" si="8"/>
        <v>0</v>
      </c>
      <c r="AZ22" s="89" t="e">
        <f t="shared" si="6"/>
        <v>#DIV/0!</v>
      </c>
      <c r="BA22" s="90"/>
    </row>
    <row r="23" spans="2:53">
      <c r="B23" s="83">
        <f t="shared" si="7"/>
        <v>19</v>
      </c>
      <c r="C23" s="88"/>
      <c r="D23" s="88"/>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6"/>
      <c r="AT23" s="87">
        <f t="shared" si="1"/>
        <v>0</v>
      </c>
      <c r="AU23" s="88">
        <f t="shared" si="2"/>
        <v>0</v>
      </c>
      <c r="AV23" s="88">
        <f t="shared" si="3"/>
        <v>0</v>
      </c>
      <c r="AW23" s="88">
        <f t="shared" si="4"/>
        <v>0</v>
      </c>
      <c r="AX23" s="88">
        <f t="shared" si="5"/>
        <v>0</v>
      </c>
      <c r="AY23" s="88">
        <f t="shared" si="8"/>
        <v>0</v>
      </c>
      <c r="AZ23" s="89" t="e">
        <f t="shared" si="6"/>
        <v>#DIV/0!</v>
      </c>
      <c r="BA23" s="90"/>
    </row>
    <row r="24" spans="2:53">
      <c r="B24" s="83">
        <f t="shared" si="7"/>
        <v>20</v>
      </c>
      <c r="C24" s="88"/>
      <c r="D24" s="88"/>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6"/>
      <c r="AT24" s="87">
        <f t="shared" si="1"/>
        <v>0</v>
      </c>
      <c r="AU24" s="88">
        <f t="shared" si="2"/>
        <v>0</v>
      </c>
      <c r="AV24" s="88">
        <f t="shared" si="3"/>
        <v>0</v>
      </c>
      <c r="AW24" s="88">
        <f t="shared" si="4"/>
        <v>0</v>
      </c>
      <c r="AX24" s="88">
        <f t="shared" si="5"/>
        <v>0</v>
      </c>
      <c r="AY24" s="88">
        <f t="shared" si="8"/>
        <v>0</v>
      </c>
      <c r="AZ24" s="89" t="e">
        <f t="shared" si="6"/>
        <v>#DIV/0!</v>
      </c>
      <c r="BA24" s="90"/>
    </row>
    <row r="25" spans="2:53">
      <c r="B25" s="83">
        <f t="shared" si="7"/>
        <v>21</v>
      </c>
      <c r="C25" s="88"/>
      <c r="D25" s="88"/>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6"/>
      <c r="AT25" s="87">
        <f t="shared" si="1"/>
        <v>0</v>
      </c>
      <c r="AU25" s="88">
        <f t="shared" si="2"/>
        <v>0</v>
      </c>
      <c r="AV25" s="88">
        <f t="shared" si="3"/>
        <v>0</v>
      </c>
      <c r="AW25" s="88">
        <f t="shared" si="4"/>
        <v>0</v>
      </c>
      <c r="AX25" s="88">
        <f t="shared" si="5"/>
        <v>0</v>
      </c>
      <c r="AY25" s="88">
        <f t="shared" si="8"/>
        <v>0</v>
      </c>
      <c r="AZ25" s="89" t="e">
        <f t="shared" si="6"/>
        <v>#DIV/0!</v>
      </c>
      <c r="BA25" s="90"/>
    </row>
    <row r="26" spans="2:53">
      <c r="B26" s="83">
        <f t="shared" si="7"/>
        <v>22</v>
      </c>
      <c r="C26" s="88"/>
      <c r="D26" s="88"/>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6"/>
      <c r="AT26" s="87">
        <f t="shared" si="1"/>
        <v>0</v>
      </c>
      <c r="AU26" s="88">
        <f t="shared" si="2"/>
        <v>0</v>
      </c>
      <c r="AV26" s="88">
        <f t="shared" si="3"/>
        <v>0</v>
      </c>
      <c r="AW26" s="88">
        <f t="shared" si="4"/>
        <v>0</v>
      </c>
      <c r="AX26" s="88">
        <f t="shared" si="5"/>
        <v>0</v>
      </c>
      <c r="AY26" s="88">
        <f t="shared" si="8"/>
        <v>0</v>
      </c>
      <c r="AZ26" s="89" t="e">
        <f t="shared" si="6"/>
        <v>#DIV/0!</v>
      </c>
      <c r="BA26" s="90"/>
    </row>
    <row r="27" spans="2:53">
      <c r="B27" s="83">
        <f t="shared" si="7"/>
        <v>23</v>
      </c>
      <c r="C27" s="88"/>
      <c r="D27" s="88"/>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6"/>
      <c r="AT27" s="87">
        <f t="shared" si="1"/>
        <v>0</v>
      </c>
      <c r="AU27" s="88">
        <f t="shared" si="2"/>
        <v>0</v>
      </c>
      <c r="AV27" s="88">
        <f t="shared" si="3"/>
        <v>0</v>
      </c>
      <c r="AW27" s="88">
        <f t="shared" si="4"/>
        <v>0</v>
      </c>
      <c r="AX27" s="88">
        <f t="shared" si="5"/>
        <v>0</v>
      </c>
      <c r="AY27" s="88">
        <f t="shared" si="8"/>
        <v>0</v>
      </c>
      <c r="AZ27" s="89" t="e">
        <f t="shared" si="6"/>
        <v>#DIV/0!</v>
      </c>
      <c r="BA27" s="90"/>
    </row>
    <row r="28" spans="2:53">
      <c r="B28" s="83">
        <f t="shared" si="7"/>
        <v>24</v>
      </c>
      <c r="C28" s="88"/>
      <c r="D28" s="88"/>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6"/>
      <c r="AT28" s="87">
        <f t="shared" si="1"/>
        <v>0</v>
      </c>
      <c r="AU28" s="88">
        <f t="shared" si="2"/>
        <v>0</v>
      </c>
      <c r="AV28" s="88">
        <f t="shared" si="3"/>
        <v>0</v>
      </c>
      <c r="AW28" s="88">
        <f t="shared" si="4"/>
        <v>0</v>
      </c>
      <c r="AX28" s="88">
        <f t="shared" si="5"/>
        <v>0</v>
      </c>
      <c r="AY28" s="88">
        <f t="shared" si="8"/>
        <v>0</v>
      </c>
      <c r="AZ28" s="89" t="e">
        <f t="shared" si="6"/>
        <v>#DIV/0!</v>
      </c>
      <c r="BA28" s="90"/>
    </row>
    <row r="29" spans="2:53">
      <c r="B29" s="83">
        <f t="shared" si="7"/>
        <v>25</v>
      </c>
      <c r="C29" s="88"/>
      <c r="D29" s="88"/>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6"/>
      <c r="AT29" s="87">
        <f t="shared" si="1"/>
        <v>0</v>
      </c>
      <c r="AU29" s="88">
        <f t="shared" si="2"/>
        <v>0</v>
      </c>
      <c r="AV29" s="88">
        <f t="shared" si="3"/>
        <v>0</v>
      </c>
      <c r="AW29" s="88">
        <f t="shared" si="4"/>
        <v>0</v>
      </c>
      <c r="AX29" s="88">
        <f t="shared" si="5"/>
        <v>0</v>
      </c>
      <c r="AY29" s="88">
        <f t="shared" si="8"/>
        <v>0</v>
      </c>
      <c r="AZ29" s="89" t="e">
        <f t="shared" si="6"/>
        <v>#DIV/0!</v>
      </c>
      <c r="BA29" s="90"/>
    </row>
    <row r="30" spans="2:53">
      <c r="B30" s="83">
        <f t="shared" si="7"/>
        <v>26</v>
      </c>
      <c r="C30" s="88"/>
      <c r="D30" s="88"/>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6"/>
      <c r="AT30" s="87">
        <f t="shared" si="1"/>
        <v>0</v>
      </c>
      <c r="AU30" s="88">
        <f t="shared" si="2"/>
        <v>0</v>
      </c>
      <c r="AV30" s="88">
        <f t="shared" si="3"/>
        <v>0</v>
      </c>
      <c r="AW30" s="88">
        <f t="shared" si="4"/>
        <v>0</v>
      </c>
      <c r="AX30" s="88">
        <f t="shared" si="5"/>
        <v>0</v>
      </c>
      <c r="AY30" s="88">
        <f t="shared" si="8"/>
        <v>0</v>
      </c>
      <c r="AZ30" s="89" t="e">
        <f t="shared" si="6"/>
        <v>#DIV/0!</v>
      </c>
      <c r="BA30" s="90"/>
    </row>
    <row r="31" spans="2:53">
      <c r="B31" s="83">
        <f t="shared" si="7"/>
        <v>27</v>
      </c>
      <c r="C31" s="88"/>
      <c r="D31" s="88"/>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6"/>
      <c r="AT31" s="87">
        <f t="shared" si="1"/>
        <v>0</v>
      </c>
      <c r="AU31" s="88">
        <f t="shared" si="2"/>
        <v>0</v>
      </c>
      <c r="AV31" s="88">
        <f t="shared" si="3"/>
        <v>0</v>
      </c>
      <c r="AW31" s="88">
        <f t="shared" si="4"/>
        <v>0</v>
      </c>
      <c r="AX31" s="88">
        <f t="shared" si="5"/>
        <v>0</v>
      </c>
      <c r="AY31" s="88">
        <f t="shared" si="8"/>
        <v>0</v>
      </c>
      <c r="AZ31" s="89" t="e">
        <f t="shared" si="6"/>
        <v>#DIV/0!</v>
      </c>
      <c r="BA31" s="90"/>
    </row>
    <row r="32" spans="2:53">
      <c r="B32" s="83">
        <f t="shared" si="7"/>
        <v>28</v>
      </c>
      <c r="C32" s="88"/>
      <c r="D32" s="88"/>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6"/>
      <c r="AT32" s="87">
        <f t="shared" si="1"/>
        <v>0</v>
      </c>
      <c r="AU32" s="88">
        <f t="shared" si="2"/>
        <v>0</v>
      </c>
      <c r="AV32" s="88">
        <f t="shared" si="3"/>
        <v>0</v>
      </c>
      <c r="AW32" s="88">
        <f t="shared" si="4"/>
        <v>0</v>
      </c>
      <c r="AX32" s="88">
        <f t="shared" si="5"/>
        <v>0</v>
      </c>
      <c r="AY32" s="88">
        <f t="shared" si="8"/>
        <v>0</v>
      </c>
      <c r="AZ32" s="89" t="e">
        <f t="shared" si="6"/>
        <v>#DIV/0!</v>
      </c>
      <c r="BA32" s="90"/>
    </row>
    <row r="33" spans="2:53">
      <c r="B33" s="83">
        <f t="shared" si="7"/>
        <v>29</v>
      </c>
      <c r="C33" s="88"/>
      <c r="D33" s="88"/>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6"/>
      <c r="AT33" s="87">
        <f t="shared" si="1"/>
        <v>0</v>
      </c>
      <c r="AU33" s="88">
        <f t="shared" si="2"/>
        <v>0</v>
      </c>
      <c r="AV33" s="88">
        <f t="shared" si="3"/>
        <v>0</v>
      </c>
      <c r="AW33" s="88">
        <f t="shared" si="4"/>
        <v>0</v>
      </c>
      <c r="AX33" s="88">
        <f t="shared" si="5"/>
        <v>0</v>
      </c>
      <c r="AY33" s="88">
        <f t="shared" si="8"/>
        <v>0</v>
      </c>
      <c r="AZ33" s="89" t="e">
        <f t="shared" si="6"/>
        <v>#DIV/0!</v>
      </c>
      <c r="BA33" s="90"/>
    </row>
    <row r="34" spans="2:53" ht="15" thickBot="1">
      <c r="B34" s="92">
        <f t="shared" si="7"/>
        <v>30</v>
      </c>
      <c r="C34" s="93"/>
      <c r="D34" s="93"/>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5"/>
      <c r="AT34" s="96">
        <f t="shared" si="1"/>
        <v>0</v>
      </c>
      <c r="AU34" s="93">
        <f t="shared" si="2"/>
        <v>0</v>
      </c>
      <c r="AV34" s="93">
        <f t="shared" si="3"/>
        <v>0</v>
      </c>
      <c r="AW34" s="93">
        <f t="shared" si="4"/>
        <v>0</v>
      </c>
      <c r="AX34" s="93">
        <f t="shared" si="5"/>
        <v>0</v>
      </c>
      <c r="AY34" s="93">
        <f t="shared" si="8"/>
        <v>0</v>
      </c>
      <c r="AZ34" s="97" t="e">
        <f t="shared" si="6"/>
        <v>#DIV/0!</v>
      </c>
      <c r="BA34" s="90"/>
    </row>
    <row r="35" spans="2:53">
      <c r="B35" s="98"/>
      <c r="C35" s="99"/>
      <c r="D35" s="99"/>
      <c r="E35" s="100"/>
      <c r="F35" s="101"/>
      <c r="G35" s="100"/>
      <c r="H35" s="100"/>
      <c r="I35" s="100"/>
      <c r="J35" s="100"/>
      <c r="K35" s="100"/>
      <c r="L35" s="100"/>
      <c r="M35" s="100"/>
      <c r="N35" s="100"/>
      <c r="O35" s="100"/>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T35" s="99"/>
      <c r="AU35" s="99"/>
      <c r="AV35" s="99"/>
      <c r="AW35" s="99"/>
      <c r="AX35" s="99"/>
      <c r="AY35" s="99"/>
      <c r="AZ35" s="99"/>
      <c r="BA35" s="90"/>
    </row>
    <row r="36" spans="2:53" ht="15" thickBot="1"/>
    <row r="37" spans="2:53" ht="24" customHeight="1" thickBot="1">
      <c r="B37" s="193" t="s">
        <v>100</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5"/>
      <c r="AT37" s="196" t="s">
        <v>101</v>
      </c>
      <c r="AU37" s="197"/>
      <c r="AV37" s="197"/>
      <c r="AW37" s="197"/>
      <c r="AX37" s="197"/>
      <c r="AY37" s="197"/>
      <c r="AZ37" s="198"/>
    </row>
    <row r="38" spans="2:53" ht="28.5">
      <c r="B38" s="77" t="s">
        <v>96</v>
      </c>
      <c r="C38" s="78" t="s">
        <v>0</v>
      </c>
      <c r="D38" s="78" t="s">
        <v>97</v>
      </c>
      <c r="E38" s="78">
        <v>1</v>
      </c>
      <c r="F38" s="78">
        <f>E38+1</f>
        <v>2</v>
      </c>
      <c r="G38" s="78">
        <f t="shared" ref="G38:AP38" si="9">F38+1</f>
        <v>3</v>
      </c>
      <c r="H38" s="78">
        <f t="shared" si="9"/>
        <v>4</v>
      </c>
      <c r="I38" s="78">
        <f t="shared" si="9"/>
        <v>5</v>
      </c>
      <c r="J38" s="78">
        <f t="shared" si="9"/>
        <v>6</v>
      </c>
      <c r="K38" s="78">
        <f t="shared" si="9"/>
        <v>7</v>
      </c>
      <c r="L38" s="78">
        <f t="shared" si="9"/>
        <v>8</v>
      </c>
      <c r="M38" s="78">
        <f t="shared" si="9"/>
        <v>9</v>
      </c>
      <c r="N38" s="78">
        <f t="shared" si="9"/>
        <v>10</v>
      </c>
      <c r="O38" s="78">
        <f t="shared" si="9"/>
        <v>11</v>
      </c>
      <c r="P38" s="78">
        <f t="shared" si="9"/>
        <v>12</v>
      </c>
      <c r="Q38" s="78">
        <f t="shared" si="9"/>
        <v>13</v>
      </c>
      <c r="R38" s="78">
        <f t="shared" si="9"/>
        <v>14</v>
      </c>
      <c r="S38" s="78">
        <f t="shared" si="9"/>
        <v>15</v>
      </c>
      <c r="T38" s="78">
        <f t="shared" si="9"/>
        <v>16</v>
      </c>
      <c r="U38" s="78">
        <f t="shared" si="9"/>
        <v>17</v>
      </c>
      <c r="V38" s="78">
        <f t="shared" si="9"/>
        <v>18</v>
      </c>
      <c r="W38" s="78">
        <f t="shared" si="9"/>
        <v>19</v>
      </c>
      <c r="X38" s="78">
        <f t="shared" si="9"/>
        <v>20</v>
      </c>
      <c r="Y38" s="78">
        <f t="shared" si="9"/>
        <v>21</v>
      </c>
      <c r="Z38" s="78">
        <f t="shared" si="9"/>
        <v>22</v>
      </c>
      <c r="AA38" s="78">
        <f t="shared" si="9"/>
        <v>23</v>
      </c>
      <c r="AB38" s="78">
        <f t="shared" si="9"/>
        <v>24</v>
      </c>
      <c r="AC38" s="78">
        <f t="shared" si="9"/>
        <v>25</v>
      </c>
      <c r="AD38" s="78">
        <f t="shared" si="9"/>
        <v>26</v>
      </c>
      <c r="AE38" s="78">
        <f t="shared" si="9"/>
        <v>27</v>
      </c>
      <c r="AF38" s="78">
        <f t="shared" si="9"/>
        <v>28</v>
      </c>
      <c r="AG38" s="78">
        <f t="shared" si="9"/>
        <v>29</v>
      </c>
      <c r="AH38" s="78">
        <f t="shared" si="9"/>
        <v>30</v>
      </c>
      <c r="AI38" s="78">
        <f t="shared" si="9"/>
        <v>31</v>
      </c>
      <c r="AJ38" s="78">
        <f t="shared" si="9"/>
        <v>32</v>
      </c>
      <c r="AK38" s="78">
        <f t="shared" si="9"/>
        <v>33</v>
      </c>
      <c r="AL38" s="78">
        <f t="shared" si="9"/>
        <v>34</v>
      </c>
      <c r="AM38" s="78">
        <f t="shared" si="9"/>
        <v>35</v>
      </c>
      <c r="AN38" s="78">
        <f t="shared" si="9"/>
        <v>36</v>
      </c>
      <c r="AO38" s="78">
        <f t="shared" si="9"/>
        <v>37</v>
      </c>
      <c r="AP38" s="78">
        <f t="shared" si="9"/>
        <v>38</v>
      </c>
      <c r="AQ38" s="78">
        <f>AP38+1</f>
        <v>39</v>
      </c>
      <c r="AR38" s="79">
        <f>AQ38+1</f>
        <v>40</v>
      </c>
      <c r="AT38" s="80">
        <v>5</v>
      </c>
      <c r="AU38" s="81">
        <v>4</v>
      </c>
      <c r="AV38" s="81">
        <v>3</v>
      </c>
      <c r="AW38" s="81">
        <v>2</v>
      </c>
      <c r="AX38" s="81">
        <v>1</v>
      </c>
      <c r="AY38" s="81" t="s">
        <v>98</v>
      </c>
      <c r="AZ38" s="82" t="s">
        <v>99</v>
      </c>
    </row>
    <row r="39" spans="2:53">
      <c r="B39" s="83">
        <v>1</v>
      </c>
      <c r="C39" s="84"/>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6"/>
      <c r="AT39" s="87">
        <f t="shared" ref="AT39:AT68" si="10">COUNTIF(E39:AR39,"5")</f>
        <v>0</v>
      </c>
      <c r="AU39" s="88">
        <f t="shared" ref="AU39:AU68" si="11">COUNTIF(E39:AR39,"4")</f>
        <v>0</v>
      </c>
      <c r="AV39" s="88">
        <f t="shared" ref="AV39:AV68" si="12">COUNTIF(E39:AR39,"3")</f>
        <v>0</v>
      </c>
      <c r="AW39" s="88">
        <f t="shared" ref="AW39:AW68" si="13">COUNTIF(E39:AR39,"2")</f>
        <v>0</v>
      </c>
      <c r="AX39" s="88">
        <f t="shared" ref="AX39:AX68" si="14">COUNTIF(E39:AR39,"1")</f>
        <v>0</v>
      </c>
      <c r="AY39" s="88">
        <f>SUM(AT39:AX39)</f>
        <v>0</v>
      </c>
      <c r="AZ39" s="89" t="e">
        <f t="shared" ref="AZ39:AZ68" si="15">ROUND(SUMPRODUCT($AT$4:$AX$4,AT39:AX39)/AY39,0)</f>
        <v>#DIV/0!</v>
      </c>
      <c r="BA39" s="90"/>
    </row>
    <row r="40" spans="2:53">
      <c r="B40" s="83">
        <f>B39+1</f>
        <v>2</v>
      </c>
      <c r="C40" s="84"/>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6"/>
      <c r="AT40" s="87">
        <f t="shared" si="10"/>
        <v>0</v>
      </c>
      <c r="AU40" s="88">
        <f t="shared" si="11"/>
        <v>0</v>
      </c>
      <c r="AV40" s="88">
        <f t="shared" si="12"/>
        <v>0</v>
      </c>
      <c r="AW40" s="88">
        <f t="shared" si="13"/>
        <v>0</v>
      </c>
      <c r="AX40" s="88">
        <f t="shared" si="14"/>
        <v>0</v>
      </c>
      <c r="AY40" s="88">
        <f t="shared" ref="AY40:AY68" si="16">SUM(AT40:AX40)</f>
        <v>0</v>
      </c>
      <c r="AZ40" s="89" t="e">
        <f t="shared" si="15"/>
        <v>#DIV/0!</v>
      </c>
      <c r="BA40" s="90"/>
    </row>
    <row r="41" spans="2:53">
      <c r="B41" s="83">
        <f t="shared" ref="B41:B68" si="17">B40+1</f>
        <v>3</v>
      </c>
      <c r="C41" s="84"/>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6"/>
      <c r="AT41" s="87">
        <f t="shared" si="10"/>
        <v>0</v>
      </c>
      <c r="AU41" s="88">
        <f t="shared" si="11"/>
        <v>0</v>
      </c>
      <c r="AV41" s="88">
        <f t="shared" si="12"/>
        <v>0</v>
      </c>
      <c r="AW41" s="88">
        <f t="shared" si="13"/>
        <v>0</v>
      </c>
      <c r="AX41" s="88">
        <f t="shared" si="14"/>
        <v>0</v>
      </c>
      <c r="AY41" s="88">
        <f t="shared" si="16"/>
        <v>0</v>
      </c>
      <c r="AZ41" s="89" t="e">
        <f t="shared" si="15"/>
        <v>#DIV/0!</v>
      </c>
      <c r="BA41" s="90"/>
    </row>
    <row r="42" spans="2:53">
      <c r="B42" s="83">
        <f t="shared" si="17"/>
        <v>4</v>
      </c>
      <c r="C42" s="84"/>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6"/>
      <c r="AT42" s="87">
        <f t="shared" si="10"/>
        <v>0</v>
      </c>
      <c r="AU42" s="88">
        <f t="shared" si="11"/>
        <v>0</v>
      </c>
      <c r="AV42" s="88">
        <f t="shared" si="12"/>
        <v>0</v>
      </c>
      <c r="AW42" s="88">
        <f t="shared" si="13"/>
        <v>0</v>
      </c>
      <c r="AX42" s="88">
        <f t="shared" si="14"/>
        <v>0</v>
      </c>
      <c r="AY42" s="88">
        <f t="shared" si="16"/>
        <v>0</v>
      </c>
      <c r="AZ42" s="89" t="e">
        <f t="shared" si="15"/>
        <v>#DIV/0!</v>
      </c>
      <c r="BA42" s="90"/>
    </row>
    <row r="43" spans="2:53">
      <c r="B43" s="83">
        <f t="shared" si="17"/>
        <v>5</v>
      </c>
      <c r="C43" s="84"/>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6"/>
      <c r="AT43" s="87">
        <f t="shared" si="10"/>
        <v>0</v>
      </c>
      <c r="AU43" s="88">
        <f t="shared" si="11"/>
        <v>0</v>
      </c>
      <c r="AV43" s="88">
        <f t="shared" si="12"/>
        <v>0</v>
      </c>
      <c r="AW43" s="88">
        <f t="shared" si="13"/>
        <v>0</v>
      </c>
      <c r="AX43" s="88">
        <f t="shared" si="14"/>
        <v>0</v>
      </c>
      <c r="AY43" s="88">
        <f t="shared" si="16"/>
        <v>0</v>
      </c>
      <c r="AZ43" s="89" t="e">
        <f t="shared" si="15"/>
        <v>#DIV/0!</v>
      </c>
      <c r="BA43" s="90"/>
    </row>
    <row r="44" spans="2:53">
      <c r="B44" s="83">
        <f t="shared" si="17"/>
        <v>6</v>
      </c>
      <c r="C44" s="84"/>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6"/>
      <c r="AT44" s="87">
        <f t="shared" si="10"/>
        <v>0</v>
      </c>
      <c r="AU44" s="88">
        <f t="shared" si="11"/>
        <v>0</v>
      </c>
      <c r="AV44" s="88">
        <f t="shared" si="12"/>
        <v>0</v>
      </c>
      <c r="AW44" s="88">
        <f t="shared" si="13"/>
        <v>0</v>
      </c>
      <c r="AX44" s="88">
        <f t="shared" si="14"/>
        <v>0</v>
      </c>
      <c r="AY44" s="88">
        <f t="shared" si="16"/>
        <v>0</v>
      </c>
      <c r="AZ44" s="89" t="e">
        <f t="shared" si="15"/>
        <v>#DIV/0!</v>
      </c>
      <c r="BA44" s="90"/>
    </row>
    <row r="45" spans="2:53">
      <c r="B45" s="83">
        <f t="shared" si="17"/>
        <v>7</v>
      </c>
      <c r="C45" s="84"/>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6"/>
      <c r="AT45" s="87">
        <f t="shared" si="10"/>
        <v>0</v>
      </c>
      <c r="AU45" s="88">
        <f t="shared" si="11"/>
        <v>0</v>
      </c>
      <c r="AV45" s="88">
        <f t="shared" si="12"/>
        <v>0</v>
      </c>
      <c r="AW45" s="88">
        <f t="shared" si="13"/>
        <v>0</v>
      </c>
      <c r="AX45" s="88">
        <f t="shared" si="14"/>
        <v>0</v>
      </c>
      <c r="AY45" s="88">
        <f t="shared" si="16"/>
        <v>0</v>
      </c>
      <c r="AZ45" s="89" t="e">
        <f t="shared" si="15"/>
        <v>#DIV/0!</v>
      </c>
      <c r="BA45" s="90"/>
    </row>
    <row r="46" spans="2:53">
      <c r="B46" s="83">
        <f t="shared" si="17"/>
        <v>8</v>
      </c>
      <c r="C46" s="84"/>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6"/>
      <c r="AT46" s="87">
        <f t="shared" si="10"/>
        <v>0</v>
      </c>
      <c r="AU46" s="88">
        <f t="shared" si="11"/>
        <v>0</v>
      </c>
      <c r="AV46" s="88">
        <f t="shared" si="12"/>
        <v>0</v>
      </c>
      <c r="AW46" s="88">
        <f t="shared" si="13"/>
        <v>0</v>
      </c>
      <c r="AX46" s="88">
        <f t="shared" si="14"/>
        <v>0</v>
      </c>
      <c r="AY46" s="88">
        <f t="shared" si="16"/>
        <v>0</v>
      </c>
      <c r="AZ46" s="89" t="e">
        <f t="shared" si="15"/>
        <v>#DIV/0!</v>
      </c>
      <c r="BA46" s="90"/>
    </row>
    <row r="47" spans="2:53">
      <c r="B47" s="83">
        <f t="shared" si="17"/>
        <v>9</v>
      </c>
      <c r="C47" s="84"/>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6"/>
      <c r="AT47" s="87">
        <f t="shared" si="10"/>
        <v>0</v>
      </c>
      <c r="AU47" s="88">
        <f t="shared" si="11"/>
        <v>0</v>
      </c>
      <c r="AV47" s="88">
        <f t="shared" si="12"/>
        <v>0</v>
      </c>
      <c r="AW47" s="88">
        <f t="shared" si="13"/>
        <v>0</v>
      </c>
      <c r="AX47" s="88">
        <f t="shared" si="14"/>
        <v>0</v>
      </c>
      <c r="AY47" s="88">
        <f t="shared" si="16"/>
        <v>0</v>
      </c>
      <c r="AZ47" s="89" t="e">
        <f t="shared" si="15"/>
        <v>#DIV/0!</v>
      </c>
      <c r="BA47" s="90"/>
    </row>
    <row r="48" spans="2:53">
      <c r="B48" s="83">
        <f t="shared" si="17"/>
        <v>10</v>
      </c>
      <c r="C48" s="84"/>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6"/>
      <c r="AT48" s="87">
        <f t="shared" si="10"/>
        <v>0</v>
      </c>
      <c r="AU48" s="88">
        <f t="shared" si="11"/>
        <v>0</v>
      </c>
      <c r="AV48" s="88">
        <f t="shared" si="12"/>
        <v>0</v>
      </c>
      <c r="AW48" s="88">
        <f t="shared" si="13"/>
        <v>0</v>
      </c>
      <c r="AX48" s="88">
        <f t="shared" si="14"/>
        <v>0</v>
      </c>
      <c r="AY48" s="88">
        <f t="shared" si="16"/>
        <v>0</v>
      </c>
      <c r="AZ48" s="89" t="e">
        <f t="shared" si="15"/>
        <v>#DIV/0!</v>
      </c>
      <c r="BA48" s="90"/>
    </row>
    <row r="49" spans="2:53">
      <c r="B49" s="83">
        <f t="shared" si="17"/>
        <v>11</v>
      </c>
      <c r="C49" s="84"/>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6"/>
      <c r="AT49" s="87">
        <f t="shared" si="10"/>
        <v>0</v>
      </c>
      <c r="AU49" s="88">
        <f t="shared" si="11"/>
        <v>0</v>
      </c>
      <c r="AV49" s="88">
        <f t="shared" si="12"/>
        <v>0</v>
      </c>
      <c r="AW49" s="88">
        <f t="shared" si="13"/>
        <v>0</v>
      </c>
      <c r="AX49" s="88">
        <f t="shared" si="14"/>
        <v>0</v>
      </c>
      <c r="AY49" s="88">
        <f t="shared" si="16"/>
        <v>0</v>
      </c>
      <c r="AZ49" s="89" t="e">
        <f t="shared" si="15"/>
        <v>#DIV/0!</v>
      </c>
      <c r="BA49" s="90"/>
    </row>
    <row r="50" spans="2:53">
      <c r="B50" s="83">
        <f t="shared" si="17"/>
        <v>12</v>
      </c>
      <c r="C50" s="84"/>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6"/>
      <c r="AT50" s="87">
        <f t="shared" si="10"/>
        <v>0</v>
      </c>
      <c r="AU50" s="88">
        <f t="shared" si="11"/>
        <v>0</v>
      </c>
      <c r="AV50" s="88">
        <f t="shared" si="12"/>
        <v>0</v>
      </c>
      <c r="AW50" s="88">
        <f t="shared" si="13"/>
        <v>0</v>
      </c>
      <c r="AX50" s="88">
        <f t="shared" si="14"/>
        <v>0</v>
      </c>
      <c r="AY50" s="88">
        <f t="shared" si="16"/>
        <v>0</v>
      </c>
      <c r="AZ50" s="89" t="e">
        <f t="shared" si="15"/>
        <v>#DIV/0!</v>
      </c>
      <c r="BA50" s="90"/>
    </row>
    <row r="51" spans="2:53">
      <c r="B51" s="83">
        <f t="shared" si="17"/>
        <v>13</v>
      </c>
      <c r="C51" s="84"/>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6"/>
      <c r="AT51" s="87">
        <f t="shared" si="10"/>
        <v>0</v>
      </c>
      <c r="AU51" s="88">
        <f t="shared" si="11"/>
        <v>0</v>
      </c>
      <c r="AV51" s="88">
        <f t="shared" si="12"/>
        <v>0</v>
      </c>
      <c r="AW51" s="88">
        <f t="shared" si="13"/>
        <v>0</v>
      </c>
      <c r="AX51" s="88">
        <f t="shared" si="14"/>
        <v>0</v>
      </c>
      <c r="AY51" s="88">
        <f t="shared" si="16"/>
        <v>0</v>
      </c>
      <c r="AZ51" s="89" t="e">
        <f t="shared" si="15"/>
        <v>#DIV/0!</v>
      </c>
      <c r="BA51" s="90"/>
    </row>
    <row r="52" spans="2:53">
      <c r="B52" s="83">
        <f t="shared" si="17"/>
        <v>14</v>
      </c>
      <c r="C52" s="84"/>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6"/>
      <c r="AT52" s="87">
        <f t="shared" si="10"/>
        <v>0</v>
      </c>
      <c r="AU52" s="88">
        <f t="shared" si="11"/>
        <v>0</v>
      </c>
      <c r="AV52" s="88">
        <f t="shared" si="12"/>
        <v>0</v>
      </c>
      <c r="AW52" s="88">
        <f t="shared" si="13"/>
        <v>0</v>
      </c>
      <c r="AX52" s="88">
        <f t="shared" si="14"/>
        <v>0</v>
      </c>
      <c r="AY52" s="88">
        <f t="shared" si="16"/>
        <v>0</v>
      </c>
      <c r="AZ52" s="89" t="e">
        <f t="shared" si="15"/>
        <v>#DIV/0!</v>
      </c>
      <c r="BA52" s="90"/>
    </row>
    <row r="53" spans="2:53">
      <c r="B53" s="83">
        <f t="shared" si="17"/>
        <v>15</v>
      </c>
      <c r="C53" s="84"/>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6"/>
      <c r="AT53" s="87">
        <f t="shared" si="10"/>
        <v>0</v>
      </c>
      <c r="AU53" s="88">
        <f t="shared" si="11"/>
        <v>0</v>
      </c>
      <c r="AV53" s="88">
        <f t="shared" si="12"/>
        <v>0</v>
      </c>
      <c r="AW53" s="88">
        <f t="shared" si="13"/>
        <v>0</v>
      </c>
      <c r="AX53" s="88">
        <f t="shared" si="14"/>
        <v>0</v>
      </c>
      <c r="AY53" s="88">
        <f t="shared" si="16"/>
        <v>0</v>
      </c>
      <c r="AZ53" s="89" t="e">
        <f t="shared" si="15"/>
        <v>#DIV/0!</v>
      </c>
      <c r="BA53" s="90"/>
    </row>
    <row r="54" spans="2:53">
      <c r="B54" s="83">
        <f t="shared" si="17"/>
        <v>16</v>
      </c>
      <c r="C54" s="84"/>
      <c r="D54" s="84"/>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6"/>
      <c r="AT54" s="87">
        <f t="shared" si="10"/>
        <v>0</v>
      </c>
      <c r="AU54" s="88">
        <f t="shared" si="11"/>
        <v>0</v>
      </c>
      <c r="AV54" s="88">
        <f t="shared" si="12"/>
        <v>0</v>
      </c>
      <c r="AW54" s="88">
        <f t="shared" si="13"/>
        <v>0</v>
      </c>
      <c r="AX54" s="88">
        <f t="shared" si="14"/>
        <v>0</v>
      </c>
      <c r="AY54" s="88">
        <f t="shared" si="16"/>
        <v>0</v>
      </c>
      <c r="AZ54" s="89" t="e">
        <f t="shared" si="15"/>
        <v>#DIV/0!</v>
      </c>
      <c r="BA54" s="90"/>
    </row>
    <row r="55" spans="2:53">
      <c r="B55" s="83">
        <f t="shared" si="17"/>
        <v>17</v>
      </c>
      <c r="C55" s="84"/>
      <c r="D55" s="84"/>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6"/>
      <c r="AT55" s="87">
        <f t="shared" si="10"/>
        <v>0</v>
      </c>
      <c r="AU55" s="88">
        <f t="shared" si="11"/>
        <v>0</v>
      </c>
      <c r="AV55" s="88">
        <f t="shared" si="12"/>
        <v>0</v>
      </c>
      <c r="AW55" s="88">
        <f t="shared" si="13"/>
        <v>0</v>
      </c>
      <c r="AX55" s="88">
        <f t="shared" si="14"/>
        <v>0</v>
      </c>
      <c r="AY55" s="88">
        <f t="shared" si="16"/>
        <v>0</v>
      </c>
      <c r="AZ55" s="89" t="e">
        <f t="shared" si="15"/>
        <v>#DIV/0!</v>
      </c>
      <c r="BA55" s="90"/>
    </row>
    <row r="56" spans="2:53">
      <c r="B56" s="83">
        <f t="shared" si="17"/>
        <v>18</v>
      </c>
      <c r="C56" s="84"/>
      <c r="D56" s="84"/>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6"/>
      <c r="AT56" s="87">
        <f t="shared" si="10"/>
        <v>0</v>
      </c>
      <c r="AU56" s="88">
        <f t="shared" si="11"/>
        <v>0</v>
      </c>
      <c r="AV56" s="88">
        <f t="shared" si="12"/>
        <v>0</v>
      </c>
      <c r="AW56" s="88">
        <f t="shared" si="13"/>
        <v>0</v>
      </c>
      <c r="AX56" s="88">
        <f t="shared" si="14"/>
        <v>0</v>
      </c>
      <c r="AY56" s="88">
        <f t="shared" si="16"/>
        <v>0</v>
      </c>
      <c r="AZ56" s="89" t="e">
        <f t="shared" si="15"/>
        <v>#DIV/0!</v>
      </c>
      <c r="BA56" s="90"/>
    </row>
    <row r="57" spans="2:53">
      <c r="B57" s="83">
        <f t="shared" si="17"/>
        <v>19</v>
      </c>
      <c r="C57" s="84"/>
      <c r="D57" s="84"/>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6"/>
      <c r="AT57" s="87">
        <f t="shared" si="10"/>
        <v>0</v>
      </c>
      <c r="AU57" s="88">
        <f t="shared" si="11"/>
        <v>0</v>
      </c>
      <c r="AV57" s="88">
        <f t="shared" si="12"/>
        <v>0</v>
      </c>
      <c r="AW57" s="88">
        <f t="shared" si="13"/>
        <v>0</v>
      </c>
      <c r="AX57" s="88">
        <f t="shared" si="14"/>
        <v>0</v>
      </c>
      <c r="AY57" s="88">
        <f t="shared" si="16"/>
        <v>0</v>
      </c>
      <c r="AZ57" s="89" t="e">
        <f t="shared" si="15"/>
        <v>#DIV/0!</v>
      </c>
      <c r="BA57" s="90"/>
    </row>
    <row r="58" spans="2:53">
      <c r="B58" s="83">
        <f t="shared" si="17"/>
        <v>20</v>
      </c>
      <c r="C58" s="84"/>
      <c r="D58" s="84"/>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6"/>
      <c r="AT58" s="87">
        <f t="shared" si="10"/>
        <v>0</v>
      </c>
      <c r="AU58" s="88">
        <f t="shared" si="11"/>
        <v>0</v>
      </c>
      <c r="AV58" s="88">
        <f t="shared" si="12"/>
        <v>0</v>
      </c>
      <c r="AW58" s="88">
        <f t="shared" si="13"/>
        <v>0</v>
      </c>
      <c r="AX58" s="88">
        <f t="shared" si="14"/>
        <v>0</v>
      </c>
      <c r="AY58" s="88">
        <f t="shared" si="16"/>
        <v>0</v>
      </c>
      <c r="AZ58" s="89" t="e">
        <f t="shared" si="15"/>
        <v>#DIV/0!</v>
      </c>
      <c r="BA58" s="90"/>
    </row>
    <row r="59" spans="2:53">
      <c r="B59" s="83">
        <f t="shared" si="17"/>
        <v>21</v>
      </c>
      <c r="C59" s="84"/>
      <c r="D59" s="84"/>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6"/>
      <c r="AT59" s="87">
        <f t="shared" si="10"/>
        <v>0</v>
      </c>
      <c r="AU59" s="88">
        <f t="shared" si="11"/>
        <v>0</v>
      </c>
      <c r="AV59" s="88">
        <f t="shared" si="12"/>
        <v>0</v>
      </c>
      <c r="AW59" s="88">
        <f t="shared" si="13"/>
        <v>0</v>
      </c>
      <c r="AX59" s="88">
        <f t="shared" si="14"/>
        <v>0</v>
      </c>
      <c r="AY59" s="88">
        <f t="shared" si="16"/>
        <v>0</v>
      </c>
      <c r="AZ59" s="89" t="e">
        <f t="shared" si="15"/>
        <v>#DIV/0!</v>
      </c>
      <c r="BA59" s="90"/>
    </row>
    <row r="60" spans="2:53">
      <c r="B60" s="83">
        <f t="shared" si="17"/>
        <v>22</v>
      </c>
      <c r="C60" s="84"/>
      <c r="D60" s="84"/>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6"/>
      <c r="AT60" s="87">
        <f t="shared" si="10"/>
        <v>0</v>
      </c>
      <c r="AU60" s="88">
        <f t="shared" si="11"/>
        <v>0</v>
      </c>
      <c r="AV60" s="88">
        <f t="shared" si="12"/>
        <v>0</v>
      </c>
      <c r="AW60" s="88">
        <f t="shared" si="13"/>
        <v>0</v>
      </c>
      <c r="AX60" s="88">
        <f t="shared" si="14"/>
        <v>0</v>
      </c>
      <c r="AY60" s="88">
        <f t="shared" si="16"/>
        <v>0</v>
      </c>
      <c r="AZ60" s="89" t="e">
        <f t="shared" si="15"/>
        <v>#DIV/0!</v>
      </c>
      <c r="BA60" s="90"/>
    </row>
    <row r="61" spans="2:53">
      <c r="B61" s="83">
        <f t="shared" si="17"/>
        <v>23</v>
      </c>
      <c r="C61" s="84"/>
      <c r="D61" s="84"/>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6"/>
      <c r="AT61" s="87">
        <f t="shared" si="10"/>
        <v>0</v>
      </c>
      <c r="AU61" s="88">
        <f t="shared" si="11"/>
        <v>0</v>
      </c>
      <c r="AV61" s="88">
        <f t="shared" si="12"/>
        <v>0</v>
      </c>
      <c r="AW61" s="88">
        <f t="shared" si="13"/>
        <v>0</v>
      </c>
      <c r="AX61" s="88">
        <f t="shared" si="14"/>
        <v>0</v>
      </c>
      <c r="AY61" s="88">
        <f t="shared" si="16"/>
        <v>0</v>
      </c>
      <c r="AZ61" s="89" t="e">
        <f t="shared" si="15"/>
        <v>#DIV/0!</v>
      </c>
      <c r="BA61" s="90"/>
    </row>
    <row r="62" spans="2:53">
      <c r="B62" s="83">
        <f t="shared" si="17"/>
        <v>24</v>
      </c>
      <c r="C62" s="84"/>
      <c r="D62" s="84"/>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6"/>
      <c r="AT62" s="87">
        <f t="shared" si="10"/>
        <v>0</v>
      </c>
      <c r="AU62" s="88">
        <f t="shared" si="11"/>
        <v>0</v>
      </c>
      <c r="AV62" s="88">
        <f t="shared" si="12"/>
        <v>0</v>
      </c>
      <c r="AW62" s="88">
        <f t="shared" si="13"/>
        <v>0</v>
      </c>
      <c r="AX62" s="88">
        <f t="shared" si="14"/>
        <v>0</v>
      </c>
      <c r="AY62" s="88">
        <f t="shared" si="16"/>
        <v>0</v>
      </c>
      <c r="AZ62" s="89" t="e">
        <f t="shared" si="15"/>
        <v>#DIV/0!</v>
      </c>
      <c r="BA62" s="90"/>
    </row>
    <row r="63" spans="2:53">
      <c r="B63" s="83">
        <f t="shared" si="17"/>
        <v>25</v>
      </c>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6"/>
      <c r="AT63" s="87">
        <f t="shared" si="10"/>
        <v>0</v>
      </c>
      <c r="AU63" s="88">
        <f t="shared" si="11"/>
        <v>0</v>
      </c>
      <c r="AV63" s="88">
        <f t="shared" si="12"/>
        <v>0</v>
      </c>
      <c r="AW63" s="88">
        <f t="shared" si="13"/>
        <v>0</v>
      </c>
      <c r="AX63" s="88">
        <f t="shared" si="14"/>
        <v>0</v>
      </c>
      <c r="AY63" s="88">
        <f t="shared" si="16"/>
        <v>0</v>
      </c>
      <c r="AZ63" s="89" t="e">
        <f t="shared" si="15"/>
        <v>#DIV/0!</v>
      </c>
      <c r="BA63" s="90"/>
    </row>
    <row r="64" spans="2:53">
      <c r="B64" s="83">
        <f t="shared" si="17"/>
        <v>26</v>
      </c>
      <c r="C64" s="84"/>
      <c r="D64" s="84"/>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6"/>
      <c r="AT64" s="87">
        <f t="shared" si="10"/>
        <v>0</v>
      </c>
      <c r="AU64" s="88">
        <f t="shared" si="11"/>
        <v>0</v>
      </c>
      <c r="AV64" s="88">
        <f t="shared" si="12"/>
        <v>0</v>
      </c>
      <c r="AW64" s="88">
        <f t="shared" si="13"/>
        <v>0</v>
      </c>
      <c r="AX64" s="88">
        <f t="shared" si="14"/>
        <v>0</v>
      </c>
      <c r="AY64" s="88">
        <f t="shared" si="16"/>
        <v>0</v>
      </c>
      <c r="AZ64" s="89" t="e">
        <f t="shared" si="15"/>
        <v>#DIV/0!</v>
      </c>
      <c r="BA64" s="90"/>
    </row>
    <row r="65" spans="2:53">
      <c r="B65" s="83">
        <f t="shared" si="17"/>
        <v>27</v>
      </c>
      <c r="C65" s="84"/>
      <c r="D65" s="84"/>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6"/>
      <c r="AT65" s="87">
        <f t="shared" si="10"/>
        <v>0</v>
      </c>
      <c r="AU65" s="88">
        <f t="shared" si="11"/>
        <v>0</v>
      </c>
      <c r="AV65" s="88">
        <f t="shared" si="12"/>
        <v>0</v>
      </c>
      <c r="AW65" s="88">
        <f t="shared" si="13"/>
        <v>0</v>
      </c>
      <c r="AX65" s="88">
        <f t="shared" si="14"/>
        <v>0</v>
      </c>
      <c r="AY65" s="88">
        <f t="shared" si="16"/>
        <v>0</v>
      </c>
      <c r="AZ65" s="89" t="e">
        <f t="shared" si="15"/>
        <v>#DIV/0!</v>
      </c>
      <c r="BA65" s="90"/>
    </row>
    <row r="66" spans="2:53">
      <c r="B66" s="83">
        <f t="shared" si="17"/>
        <v>28</v>
      </c>
      <c r="C66" s="84"/>
      <c r="D66" s="84"/>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6"/>
      <c r="AT66" s="87">
        <f t="shared" si="10"/>
        <v>0</v>
      </c>
      <c r="AU66" s="88">
        <f t="shared" si="11"/>
        <v>0</v>
      </c>
      <c r="AV66" s="88">
        <f t="shared" si="12"/>
        <v>0</v>
      </c>
      <c r="AW66" s="88">
        <f t="shared" si="13"/>
        <v>0</v>
      </c>
      <c r="AX66" s="88">
        <f t="shared" si="14"/>
        <v>0</v>
      </c>
      <c r="AY66" s="88">
        <f t="shared" si="16"/>
        <v>0</v>
      </c>
      <c r="AZ66" s="89" t="e">
        <f t="shared" si="15"/>
        <v>#DIV/0!</v>
      </c>
      <c r="BA66" s="90"/>
    </row>
    <row r="67" spans="2:53">
      <c r="B67" s="83">
        <f t="shared" si="17"/>
        <v>29</v>
      </c>
      <c r="C67" s="84"/>
      <c r="D67" s="84"/>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6"/>
      <c r="AT67" s="87">
        <f t="shared" si="10"/>
        <v>0</v>
      </c>
      <c r="AU67" s="88">
        <f t="shared" si="11"/>
        <v>0</v>
      </c>
      <c r="AV67" s="88">
        <f t="shared" si="12"/>
        <v>0</v>
      </c>
      <c r="AW67" s="88">
        <f t="shared" si="13"/>
        <v>0</v>
      </c>
      <c r="AX67" s="88">
        <f t="shared" si="14"/>
        <v>0</v>
      </c>
      <c r="AY67" s="88">
        <f t="shared" si="16"/>
        <v>0</v>
      </c>
      <c r="AZ67" s="89" t="e">
        <f t="shared" si="15"/>
        <v>#DIV/0!</v>
      </c>
      <c r="BA67" s="90"/>
    </row>
    <row r="68" spans="2:53" ht="15" thickBot="1">
      <c r="B68" s="92">
        <f t="shared" si="17"/>
        <v>30</v>
      </c>
      <c r="C68" s="102"/>
      <c r="D68" s="102"/>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5"/>
      <c r="AT68" s="96">
        <f t="shared" si="10"/>
        <v>0</v>
      </c>
      <c r="AU68" s="93">
        <f t="shared" si="11"/>
        <v>0</v>
      </c>
      <c r="AV68" s="93">
        <f t="shared" si="12"/>
        <v>0</v>
      </c>
      <c r="AW68" s="93">
        <f t="shared" si="13"/>
        <v>0</v>
      </c>
      <c r="AX68" s="93">
        <f t="shared" si="14"/>
        <v>0</v>
      </c>
      <c r="AY68" s="93">
        <f t="shared" si="16"/>
        <v>0</v>
      </c>
      <c r="AZ68" s="97" t="e">
        <f t="shared" si="15"/>
        <v>#DIV/0!</v>
      </c>
      <c r="BA68" s="90"/>
    </row>
  </sheetData>
  <mergeCells count="5">
    <mergeCell ref="B1:AN1"/>
    <mergeCell ref="B3:AO3"/>
    <mergeCell ref="AT3:AZ3"/>
    <mergeCell ref="B37:AO37"/>
    <mergeCell ref="AT37:AZ37"/>
  </mergeCells>
  <conditionalFormatting sqref="E5:N35 O5:AR34">
    <cfRule type="containsText" dxfId="7" priority="11" operator="containsText" text="5">
      <formula>NOT(ISERROR(SEARCH("5",E5)))</formula>
    </cfRule>
    <cfRule type="containsText" dxfId="6" priority="12" operator="containsText" text="4">
      <formula>NOT(ISERROR(SEARCH("4",E5)))</formula>
    </cfRule>
    <cfRule type="containsText" dxfId="5" priority="13" operator="containsText" text="3">
      <formula>NOT(ISERROR(SEARCH("3",E5)))</formula>
    </cfRule>
  </conditionalFormatting>
  <conditionalFormatting sqref="E5:AR34 E39:AR6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9" operator="containsText" text="2">
      <formula>NOT(ISERROR(SEARCH("2",E5)))</formula>
    </cfRule>
    <cfRule type="containsText" dxfId="0" priority="10" operator="containsText" text="1">
      <formula>NOT(ISERROR(SEARCH("1",E5)))</formula>
    </cfRule>
  </conditionalFormatting>
  <dataValidations count="2">
    <dataValidation type="list" allowBlank="1" showInputMessage="1" showErrorMessage="1" sqref="E5:AR34 E39:AR68">
      <formula1>"1, 2, 3, 4, 5"</formula1>
    </dataValidation>
    <dataValidation type="list" allowBlank="1" showInputMessage="1" showErrorMessage="1" sqref="E35:AR35">
      <formula1>"1, 2, 3, 4, --"</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K30"/>
  <sheetViews>
    <sheetView showGridLines="0" zoomScale="80" zoomScaleNormal="80" workbookViewId="0">
      <selection activeCell="G18" sqref="G18:J28"/>
    </sheetView>
  </sheetViews>
  <sheetFormatPr defaultColWidth="8.85546875" defaultRowHeight="15"/>
  <cols>
    <col min="1" max="2" width="8.85546875" style="30"/>
    <col min="3" max="3" width="4" style="30" bestFit="1" customWidth="1"/>
    <col min="4" max="4" width="16.85546875" style="30" bestFit="1" customWidth="1"/>
    <col min="5" max="9" width="16.7109375" style="30" customWidth="1"/>
    <col min="10" max="10" width="8.85546875" style="30"/>
    <col min="11" max="11" width="23.5703125" style="30" customWidth="1"/>
    <col min="12" max="16384" width="8.85546875" style="30"/>
  </cols>
  <sheetData>
    <row r="1" spans="3:11">
      <c r="C1" s="200" t="s">
        <v>55</v>
      </c>
      <c r="D1" s="200"/>
      <c r="E1" s="200"/>
      <c r="F1" s="200"/>
      <c r="G1" s="200"/>
      <c r="H1" s="200"/>
      <c r="I1" s="200"/>
      <c r="J1" s="200"/>
    </row>
    <row r="2" spans="3:11" ht="15.75" thickBot="1"/>
    <row r="3" spans="3:11">
      <c r="C3" s="43"/>
      <c r="D3" s="44"/>
      <c r="E3" s="44"/>
      <c r="F3" s="44"/>
      <c r="G3" s="44"/>
      <c r="H3" s="44"/>
      <c r="I3" s="44"/>
      <c r="J3" s="45"/>
    </row>
    <row r="4" spans="3:11" ht="16.149999999999999" customHeight="1">
      <c r="C4" s="201" t="s">
        <v>43</v>
      </c>
      <c r="D4" s="46" t="s">
        <v>44</v>
      </c>
      <c r="E4" s="103"/>
      <c r="F4" s="104"/>
      <c r="G4" s="105"/>
      <c r="H4" s="106"/>
      <c r="I4" s="107" t="s">
        <v>79</v>
      </c>
      <c r="J4" s="47"/>
    </row>
    <row r="5" spans="3:11" ht="21.6" customHeight="1">
      <c r="C5" s="201"/>
      <c r="D5" s="46" t="s">
        <v>45</v>
      </c>
      <c r="E5" s="103"/>
      <c r="F5" s="104"/>
      <c r="G5" s="105"/>
      <c r="H5" s="108" t="s">
        <v>80</v>
      </c>
      <c r="I5" s="106"/>
      <c r="J5" s="47"/>
    </row>
    <row r="6" spans="3:11" ht="21.6" customHeight="1">
      <c r="C6" s="201"/>
      <c r="D6" s="46" t="s">
        <v>46</v>
      </c>
      <c r="E6" s="103"/>
      <c r="F6" s="104"/>
      <c r="G6" s="109" t="s">
        <v>81</v>
      </c>
      <c r="H6" s="105"/>
      <c r="I6" s="105"/>
      <c r="J6" s="47"/>
    </row>
    <row r="7" spans="3:11" ht="21.6" customHeight="1">
      <c r="C7" s="201"/>
      <c r="D7" s="46" t="s">
        <v>47</v>
      </c>
      <c r="E7" s="110"/>
      <c r="F7" s="111" t="s">
        <v>82</v>
      </c>
      <c r="G7" s="104"/>
      <c r="H7" s="104"/>
      <c r="I7" s="104"/>
      <c r="J7" s="47"/>
    </row>
    <row r="8" spans="3:11" ht="21.6" customHeight="1">
      <c r="C8" s="201"/>
      <c r="D8" s="46" t="s">
        <v>48</v>
      </c>
      <c r="E8" s="112" t="s">
        <v>83</v>
      </c>
      <c r="F8" s="110"/>
      <c r="G8" s="103"/>
      <c r="H8" s="103"/>
      <c r="I8" s="103"/>
      <c r="J8" s="47"/>
    </row>
    <row r="9" spans="3:11" ht="21.6" customHeight="1">
      <c r="C9" s="48"/>
      <c r="D9" s="49"/>
      <c r="E9" s="46" t="s">
        <v>49</v>
      </c>
      <c r="F9" s="46" t="s">
        <v>50</v>
      </c>
      <c r="G9" s="46" t="s">
        <v>51</v>
      </c>
      <c r="H9" s="46" t="s">
        <v>54</v>
      </c>
      <c r="I9" s="46" t="s">
        <v>52</v>
      </c>
      <c r="J9" s="47"/>
    </row>
    <row r="10" spans="3:11" ht="21.6" customHeight="1" thickBot="1">
      <c r="C10" s="50"/>
      <c r="D10" s="51"/>
      <c r="E10" s="202" t="s">
        <v>53</v>
      </c>
      <c r="F10" s="202"/>
      <c r="G10" s="202"/>
      <c r="H10" s="202"/>
      <c r="I10" s="202"/>
      <c r="J10" s="52"/>
    </row>
    <row r="11" spans="3:11" ht="15.75" thickBot="1"/>
    <row r="12" spans="3:11" ht="21.4" customHeight="1">
      <c r="D12" s="31"/>
      <c r="E12" s="32"/>
      <c r="G12" s="199" t="s">
        <v>85</v>
      </c>
      <c r="H12" s="199"/>
      <c r="I12" s="199"/>
      <c r="J12" s="199"/>
      <c r="K12" s="53"/>
    </row>
    <row r="13" spans="3:11">
      <c r="D13" s="203" t="s">
        <v>84</v>
      </c>
      <c r="E13" s="204"/>
      <c r="G13" s="199"/>
      <c r="H13" s="199"/>
      <c r="I13" s="199"/>
      <c r="J13" s="199"/>
      <c r="K13" s="53"/>
    </row>
    <row r="14" spans="3:11">
      <c r="D14" s="33"/>
      <c r="E14" s="34"/>
      <c r="G14" s="199"/>
      <c r="H14" s="199"/>
      <c r="I14" s="199"/>
      <c r="J14" s="199"/>
      <c r="K14" s="53"/>
    </row>
    <row r="15" spans="3:11" ht="15.4" customHeight="1">
      <c r="D15" s="33"/>
      <c r="E15" s="34"/>
      <c r="G15" s="199"/>
      <c r="H15" s="199"/>
      <c r="I15" s="199"/>
      <c r="J15" s="199"/>
      <c r="K15" s="53"/>
    </row>
    <row r="16" spans="3:11" ht="22.5" customHeight="1">
      <c r="D16" s="115" t="s">
        <v>52</v>
      </c>
      <c r="E16" s="34"/>
      <c r="G16" s="199"/>
      <c r="H16" s="199"/>
      <c r="I16" s="199"/>
      <c r="J16" s="199"/>
      <c r="K16" s="53"/>
    </row>
    <row r="17" spans="4:11" ht="18" customHeight="1">
      <c r="D17" s="115"/>
      <c r="E17" s="34"/>
      <c r="G17" s="53"/>
      <c r="H17" s="53"/>
      <c r="I17" s="53"/>
      <c r="J17" s="53"/>
      <c r="K17" s="53"/>
    </row>
    <row r="18" spans="4:11" ht="27" customHeight="1">
      <c r="D18" s="115"/>
      <c r="E18" s="34"/>
      <c r="G18" s="199" t="s">
        <v>86</v>
      </c>
      <c r="H18" s="199"/>
      <c r="I18" s="199"/>
      <c r="J18" s="199"/>
      <c r="K18" s="53"/>
    </row>
    <row r="19" spans="4:11">
      <c r="D19" s="115" t="s">
        <v>54</v>
      </c>
      <c r="E19" s="34"/>
      <c r="G19" s="199"/>
      <c r="H19" s="199"/>
      <c r="I19" s="199"/>
      <c r="J19" s="199"/>
      <c r="K19" s="53"/>
    </row>
    <row r="20" spans="4:11" ht="15.4" customHeight="1">
      <c r="D20" s="115"/>
      <c r="E20" s="34"/>
      <c r="G20" s="199"/>
      <c r="H20" s="199"/>
      <c r="I20" s="199"/>
      <c r="J20" s="199"/>
      <c r="K20" s="53"/>
    </row>
    <row r="21" spans="4:11">
      <c r="D21" s="115"/>
      <c r="E21" s="34"/>
      <c r="G21" s="199"/>
      <c r="H21" s="199"/>
      <c r="I21" s="199"/>
      <c r="J21" s="199"/>
      <c r="K21" s="53"/>
    </row>
    <row r="22" spans="4:11">
      <c r="D22" s="115" t="s">
        <v>51</v>
      </c>
      <c r="E22" s="34"/>
      <c r="G22" s="199"/>
      <c r="H22" s="199"/>
      <c r="I22" s="199"/>
      <c r="J22" s="199"/>
      <c r="K22" s="53"/>
    </row>
    <row r="23" spans="4:11">
      <c r="D23" s="115"/>
      <c r="E23" s="34"/>
      <c r="G23" s="199"/>
      <c r="H23" s="199"/>
      <c r="I23" s="199"/>
      <c r="J23" s="199"/>
      <c r="K23" s="53"/>
    </row>
    <row r="24" spans="4:11" ht="15.4" customHeight="1">
      <c r="D24" s="115"/>
      <c r="E24" s="34"/>
      <c r="G24" s="199"/>
      <c r="H24" s="199"/>
      <c r="I24" s="199"/>
      <c r="J24" s="199"/>
      <c r="K24" s="53"/>
    </row>
    <row r="25" spans="4:11">
      <c r="D25" s="115" t="s">
        <v>50</v>
      </c>
      <c r="E25" s="34"/>
      <c r="G25" s="199"/>
      <c r="H25" s="199"/>
      <c r="I25" s="199"/>
      <c r="J25" s="199"/>
      <c r="K25" s="53"/>
    </row>
    <row r="26" spans="4:11">
      <c r="D26" s="115"/>
      <c r="E26" s="34"/>
      <c r="G26" s="199"/>
      <c r="H26" s="199"/>
      <c r="I26" s="199"/>
      <c r="J26" s="199"/>
      <c r="K26" s="53"/>
    </row>
    <row r="27" spans="4:11">
      <c r="D27" s="115"/>
      <c r="E27" s="34"/>
      <c r="G27" s="199"/>
      <c r="H27" s="199"/>
      <c r="I27" s="199"/>
      <c r="J27" s="199"/>
      <c r="K27" s="53"/>
    </row>
    <row r="28" spans="4:11" ht="21.75" customHeight="1">
      <c r="D28" s="115" t="s">
        <v>49</v>
      </c>
      <c r="E28" s="34"/>
      <c r="G28" s="199"/>
      <c r="H28" s="199"/>
      <c r="I28" s="199"/>
      <c r="J28" s="199"/>
      <c r="K28" s="53"/>
    </row>
    <row r="29" spans="4:11" ht="15.75" thickBot="1">
      <c r="D29" s="35"/>
      <c r="E29" s="36"/>
      <c r="H29" s="53"/>
      <c r="I29" s="53"/>
      <c r="J29" s="53"/>
      <c r="K29" s="53"/>
    </row>
    <row r="30" spans="4:11">
      <c r="H30" s="53"/>
      <c r="I30" s="53"/>
      <c r="J30" s="53"/>
      <c r="K30" s="53"/>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140"/>
  <sheetViews>
    <sheetView topLeftCell="A28" workbookViewId="0">
      <selection activeCell="G64" sqref="G64"/>
    </sheetView>
  </sheetViews>
  <sheetFormatPr defaultRowHeight="12.75"/>
  <cols>
    <col min="1" max="1" width="83" customWidth="1"/>
  </cols>
  <sheetData>
    <row r="1" spans="1:1">
      <c r="A1" s="205" t="s">
        <v>140</v>
      </c>
    </row>
    <row r="2" spans="1:1">
      <c r="A2" s="206"/>
    </row>
    <row r="3" spans="1:1">
      <c r="A3" s="206"/>
    </row>
    <row r="4" spans="1:1">
      <c r="A4" s="206"/>
    </row>
    <row r="5" spans="1:1">
      <c r="A5" s="206"/>
    </row>
    <row r="6" spans="1:1">
      <c r="A6" s="206"/>
    </row>
    <row r="7" spans="1:1">
      <c r="A7" s="206"/>
    </row>
    <row r="8" spans="1:1">
      <c r="A8" s="206"/>
    </row>
    <row r="9" spans="1:1">
      <c r="A9" s="206"/>
    </row>
    <row r="10" spans="1:1">
      <c r="A10" s="206"/>
    </row>
    <row r="11" spans="1:1">
      <c r="A11" s="206"/>
    </row>
    <row r="12" spans="1:1">
      <c r="A12" s="206"/>
    </row>
    <row r="13" spans="1:1">
      <c r="A13" s="206"/>
    </row>
    <row r="14" spans="1:1">
      <c r="A14" s="206"/>
    </row>
    <row r="15" spans="1:1">
      <c r="A15" s="206"/>
    </row>
    <row r="16" spans="1:1">
      <c r="A16" s="206"/>
    </row>
    <row r="17" spans="1:1">
      <c r="A17" s="206"/>
    </row>
    <row r="18" spans="1:1">
      <c r="A18" s="206"/>
    </row>
    <row r="19" spans="1:1">
      <c r="A19" s="206"/>
    </row>
    <row r="20" spans="1:1">
      <c r="A20" s="206"/>
    </row>
    <row r="21" spans="1:1">
      <c r="A21" s="206"/>
    </row>
    <row r="22" spans="1:1">
      <c r="A22" s="206"/>
    </row>
    <row r="23" spans="1:1">
      <c r="A23" s="206"/>
    </row>
    <row r="24" spans="1:1">
      <c r="A24" s="206"/>
    </row>
    <row r="25" spans="1:1">
      <c r="A25" s="206"/>
    </row>
    <row r="26" spans="1:1">
      <c r="A26" s="206"/>
    </row>
    <row r="27" spans="1:1">
      <c r="A27" s="206"/>
    </row>
    <row r="28" spans="1:1">
      <c r="A28" s="206"/>
    </row>
    <row r="29" spans="1:1">
      <c r="A29" s="206"/>
    </row>
    <row r="30" spans="1:1">
      <c r="A30" s="206"/>
    </row>
    <row r="31" spans="1:1">
      <c r="A31" s="206"/>
    </row>
    <row r="32" spans="1:1">
      <c r="A32" s="206"/>
    </row>
    <row r="33" spans="1:1">
      <c r="A33" s="206"/>
    </row>
    <row r="34" spans="1:1">
      <c r="A34" s="206"/>
    </row>
    <row r="35" spans="1:1">
      <c r="A35" s="206"/>
    </row>
    <row r="36" spans="1:1">
      <c r="A36" s="206"/>
    </row>
    <row r="37" spans="1:1">
      <c r="A37" s="206"/>
    </row>
    <row r="38" spans="1:1">
      <c r="A38" s="206"/>
    </row>
    <row r="39" spans="1:1">
      <c r="A39" s="206"/>
    </row>
    <row r="40" spans="1:1">
      <c r="A40" s="206"/>
    </row>
    <row r="41" spans="1:1">
      <c r="A41" s="206"/>
    </row>
    <row r="42" spans="1:1">
      <c r="A42" s="206"/>
    </row>
    <row r="43" spans="1:1">
      <c r="A43" s="206"/>
    </row>
    <row r="44" spans="1:1">
      <c r="A44" s="206"/>
    </row>
    <row r="45" spans="1:1">
      <c r="A45" s="206"/>
    </row>
    <row r="46" spans="1:1">
      <c r="A46" s="206"/>
    </row>
    <row r="47" spans="1:1">
      <c r="A47" s="206"/>
    </row>
    <row r="48" spans="1:1">
      <c r="A48" s="206"/>
    </row>
    <row r="49" spans="1:1">
      <c r="A49" s="206"/>
    </row>
    <row r="50" spans="1:1">
      <c r="A50" s="206"/>
    </row>
    <row r="51" spans="1:1">
      <c r="A51" s="206"/>
    </row>
    <row r="52" spans="1:1">
      <c r="A52" s="206"/>
    </row>
    <row r="53" spans="1:1">
      <c r="A53" s="206"/>
    </row>
    <row r="54" spans="1:1">
      <c r="A54" s="206"/>
    </row>
    <row r="55" spans="1:1">
      <c r="A55" s="206"/>
    </row>
    <row r="56" spans="1:1">
      <c r="A56" s="206"/>
    </row>
    <row r="57" spans="1:1">
      <c r="A57" s="206"/>
    </row>
    <row r="58" spans="1:1">
      <c r="A58" s="206"/>
    </row>
    <row r="59" spans="1:1">
      <c r="A59" s="206"/>
    </row>
    <row r="60" spans="1:1">
      <c r="A60" s="206"/>
    </row>
    <row r="61" spans="1:1">
      <c r="A61" s="206"/>
    </row>
    <row r="62" spans="1:1">
      <c r="A62" s="206"/>
    </row>
    <row r="63" spans="1:1">
      <c r="A63" s="206"/>
    </row>
    <row r="64" spans="1:1">
      <c r="A64" s="206"/>
    </row>
    <row r="65" spans="1:1">
      <c r="A65" s="206"/>
    </row>
    <row r="66" spans="1:1">
      <c r="A66" s="206"/>
    </row>
    <row r="67" spans="1:1">
      <c r="A67" s="206"/>
    </row>
    <row r="68" spans="1:1">
      <c r="A68" s="206"/>
    </row>
    <row r="69" spans="1:1">
      <c r="A69" s="206"/>
    </row>
    <row r="70" spans="1:1">
      <c r="A70" s="206"/>
    </row>
    <row r="71" spans="1:1">
      <c r="A71" s="206"/>
    </row>
    <row r="72" spans="1:1">
      <c r="A72" s="206"/>
    </row>
    <row r="73" spans="1:1">
      <c r="A73" s="206"/>
    </row>
    <row r="74" spans="1:1">
      <c r="A74" s="206"/>
    </row>
    <row r="75" spans="1:1">
      <c r="A75" s="206"/>
    </row>
    <row r="76" spans="1:1">
      <c r="A76" s="206"/>
    </row>
    <row r="77" spans="1:1">
      <c r="A77" s="206"/>
    </row>
    <row r="78" spans="1:1">
      <c r="A78" s="206"/>
    </row>
    <row r="79" spans="1:1">
      <c r="A79" s="206"/>
    </row>
    <row r="80" spans="1:1">
      <c r="A80" s="206"/>
    </row>
    <row r="81" spans="1:1">
      <c r="A81" s="206"/>
    </row>
    <row r="82" spans="1:1">
      <c r="A82" s="206"/>
    </row>
    <row r="83" spans="1:1">
      <c r="A83" s="206"/>
    </row>
    <row r="84" spans="1:1">
      <c r="A84" s="206"/>
    </row>
    <row r="85" spans="1:1">
      <c r="A85" s="206"/>
    </row>
    <row r="86" spans="1:1">
      <c r="A86" s="206"/>
    </row>
    <row r="87" spans="1:1">
      <c r="A87" s="206"/>
    </row>
    <row r="88" spans="1:1">
      <c r="A88" s="206"/>
    </row>
    <row r="89" spans="1:1">
      <c r="A89" s="206"/>
    </row>
    <row r="90" spans="1:1">
      <c r="A90" s="206"/>
    </row>
    <row r="91" spans="1:1">
      <c r="A91" s="206"/>
    </row>
    <row r="92" spans="1:1">
      <c r="A92" s="206"/>
    </row>
    <row r="93" spans="1:1">
      <c r="A93" s="206"/>
    </row>
    <row r="94" spans="1:1">
      <c r="A94" s="206"/>
    </row>
    <row r="95" spans="1:1">
      <c r="A95" s="206"/>
    </row>
    <row r="96" spans="1:1">
      <c r="A96" s="206"/>
    </row>
    <row r="97" spans="1:1">
      <c r="A97" s="206"/>
    </row>
    <row r="98" spans="1:1">
      <c r="A98" s="206"/>
    </row>
    <row r="99" spans="1:1">
      <c r="A99" s="206"/>
    </row>
    <row r="100" spans="1:1">
      <c r="A100" s="206"/>
    </row>
    <row r="101" spans="1:1">
      <c r="A101" s="206"/>
    </row>
    <row r="102" spans="1:1">
      <c r="A102" s="206"/>
    </row>
    <row r="103" spans="1:1">
      <c r="A103" s="206"/>
    </row>
    <row r="104" spans="1:1">
      <c r="A104" s="206"/>
    </row>
    <row r="105" spans="1:1">
      <c r="A105" s="206"/>
    </row>
    <row r="106" spans="1:1">
      <c r="A106" s="206"/>
    </row>
    <row r="107" spans="1:1">
      <c r="A107" s="206"/>
    </row>
    <row r="108" spans="1:1">
      <c r="A108" s="206"/>
    </row>
    <row r="109" spans="1:1">
      <c r="A109" s="206"/>
    </row>
    <row r="110" spans="1:1">
      <c r="A110" s="206"/>
    </row>
    <row r="111" spans="1:1">
      <c r="A111" s="206"/>
    </row>
    <row r="112" spans="1:1">
      <c r="A112" s="206"/>
    </row>
    <row r="113" spans="1:1">
      <c r="A113" s="206"/>
    </row>
    <row r="114" spans="1:1">
      <c r="A114" s="206"/>
    </row>
    <row r="115" spans="1:1">
      <c r="A115" s="206"/>
    </row>
    <row r="116" spans="1:1">
      <c r="A116" s="206"/>
    </row>
    <row r="117" spans="1:1">
      <c r="A117" s="206"/>
    </row>
    <row r="118" spans="1:1">
      <c r="A118" s="206"/>
    </row>
    <row r="119" spans="1:1">
      <c r="A119" s="206"/>
    </row>
    <row r="120" spans="1:1">
      <c r="A120" s="206"/>
    </row>
    <row r="121" spans="1:1">
      <c r="A121" s="206"/>
    </row>
    <row r="122" spans="1:1">
      <c r="A122" s="206"/>
    </row>
    <row r="123" spans="1:1">
      <c r="A123" s="206"/>
    </row>
    <row r="124" spans="1:1">
      <c r="A124" s="206"/>
    </row>
    <row r="125" spans="1:1">
      <c r="A125" s="206"/>
    </row>
    <row r="126" spans="1:1">
      <c r="A126" s="206"/>
    </row>
    <row r="127" spans="1:1">
      <c r="A127" s="206"/>
    </row>
    <row r="128" spans="1:1">
      <c r="A128" s="206"/>
    </row>
    <row r="129" spans="1:1">
      <c r="A129" s="206"/>
    </row>
    <row r="130" spans="1:1">
      <c r="A130" s="206"/>
    </row>
    <row r="131" spans="1:1">
      <c r="A131" s="206"/>
    </row>
    <row r="132" spans="1:1">
      <c r="A132" s="206"/>
    </row>
    <row r="133" spans="1:1">
      <c r="A133" s="206"/>
    </row>
    <row r="134" spans="1:1">
      <c r="A134" s="206"/>
    </row>
    <row r="135" spans="1:1">
      <c r="A135" s="206"/>
    </row>
    <row r="136" spans="1:1">
      <c r="A136" s="206"/>
    </row>
    <row r="137" spans="1:1">
      <c r="A137" s="206"/>
    </row>
    <row r="138" spans="1:1">
      <c r="A138" s="206"/>
    </row>
    <row r="139" spans="1:1">
      <c r="A139" s="206"/>
    </row>
    <row r="140" spans="1:1">
      <c r="A140" s="206"/>
    </row>
  </sheetData>
  <mergeCells count="1">
    <mergeCell ref="A1:A1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8"/>
  <sheetViews>
    <sheetView zoomScaleNormal="100" workbookViewId="0">
      <selection activeCell="P35" sqref="P35"/>
    </sheetView>
  </sheetViews>
  <sheetFormatPr defaultRowHeight="12.75"/>
  <cols>
    <col min="1" max="1" width="15.5703125" bestFit="1" customWidth="1"/>
    <col min="2" max="2" width="10.7109375" bestFit="1" customWidth="1"/>
  </cols>
  <sheetData>
    <row r="1" spans="1:7" ht="15">
      <c r="A1" s="135" t="s">
        <v>5</v>
      </c>
    </row>
    <row r="2" spans="1:7">
      <c r="A2" s="136">
        <v>20.25</v>
      </c>
      <c r="B2" s="134" t="s">
        <v>133</v>
      </c>
    </row>
    <row r="3" spans="1:7">
      <c r="A3" s="136" t="s">
        <v>130</v>
      </c>
      <c r="B3" s="134" t="s">
        <v>134</v>
      </c>
    </row>
    <row r="4" spans="1:7">
      <c r="A4" s="136" t="s">
        <v>131</v>
      </c>
      <c r="B4" s="134" t="s">
        <v>135</v>
      </c>
    </row>
    <row r="5" spans="1:7">
      <c r="A5" s="136" t="s">
        <v>132</v>
      </c>
      <c r="B5" s="134" t="s">
        <v>136</v>
      </c>
    </row>
    <row r="6" spans="1:7">
      <c r="A6" s="136">
        <v>1.2</v>
      </c>
      <c r="B6" s="134" t="s">
        <v>137</v>
      </c>
    </row>
    <row r="8" spans="1:7">
      <c r="A8" s="207" t="s">
        <v>139</v>
      </c>
      <c r="B8" s="208"/>
      <c r="C8" s="208"/>
      <c r="D8" s="208"/>
      <c r="E8" s="208"/>
      <c r="F8" s="208"/>
      <c r="G8" s="208"/>
    </row>
  </sheetData>
  <mergeCells count="1">
    <mergeCell ref="A8:G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1"/>
  <sheetViews>
    <sheetView workbookViewId="0">
      <selection activeCell="L30" sqref="L30"/>
    </sheetView>
  </sheetViews>
  <sheetFormatPr defaultRowHeight="12.75"/>
  <cols>
    <col min="1" max="1" width="51.7109375" customWidth="1"/>
  </cols>
  <sheetData>
    <row r="1" spans="1:6" ht="15.75">
      <c r="A1" s="137" t="s">
        <v>19</v>
      </c>
    </row>
    <row r="2" spans="1:6">
      <c r="A2" s="209" t="s">
        <v>141</v>
      </c>
      <c r="B2" s="209"/>
      <c r="C2" s="209"/>
      <c r="D2" s="209"/>
      <c r="E2" s="209"/>
      <c r="F2" s="209"/>
    </row>
    <row r="3" spans="1:6">
      <c r="A3" s="209"/>
      <c r="B3" s="209"/>
      <c r="C3" s="209"/>
      <c r="D3" s="209"/>
      <c r="E3" s="209"/>
      <c r="F3" s="209"/>
    </row>
    <row r="4" spans="1:6">
      <c r="A4" s="209"/>
      <c r="B4" s="209"/>
      <c r="C4" s="209"/>
      <c r="D4" s="209"/>
      <c r="E4" s="209"/>
      <c r="F4" s="209"/>
    </row>
    <row r="5" spans="1:6">
      <c r="A5" s="209"/>
      <c r="B5" s="209"/>
      <c r="C5" s="209"/>
      <c r="D5" s="209"/>
      <c r="E5" s="209"/>
      <c r="F5" s="209"/>
    </row>
    <row r="6" spans="1:6">
      <c r="A6" s="210" t="s">
        <v>142</v>
      </c>
      <c r="B6" s="210"/>
      <c r="C6" s="210"/>
      <c r="D6" s="210"/>
      <c r="E6" s="210"/>
      <c r="F6" s="210"/>
    </row>
    <row r="7" spans="1:6">
      <c r="A7" s="210"/>
      <c r="B7" s="210"/>
      <c r="C7" s="210"/>
      <c r="D7" s="210"/>
      <c r="E7" s="210"/>
      <c r="F7" s="210"/>
    </row>
    <row r="8" spans="1:6">
      <c r="A8" s="210"/>
      <c r="B8" s="210"/>
      <c r="C8" s="210"/>
      <c r="D8" s="210"/>
      <c r="E8" s="210"/>
      <c r="F8" s="210"/>
    </row>
    <row r="11" spans="1:6" ht="15">
      <c r="A11" s="135" t="s">
        <v>143</v>
      </c>
    </row>
  </sheetData>
  <mergeCells count="2">
    <mergeCell ref="A2:F5"/>
    <mergeCell ref="A6:F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5"/>
  <sheetViews>
    <sheetView workbookViewId="0">
      <selection activeCell="C19" sqref="C19"/>
    </sheetView>
  </sheetViews>
  <sheetFormatPr defaultRowHeight="12.75"/>
  <cols>
    <col min="1" max="1" width="79.5703125" customWidth="1"/>
    <col min="2" max="2" width="64.140625" customWidth="1"/>
    <col min="3" max="3" width="52.28515625" customWidth="1"/>
    <col min="4" max="4" width="35.7109375" customWidth="1"/>
  </cols>
  <sheetData>
    <row r="1" spans="1:2" ht="18.75">
      <c r="A1" s="156" t="s">
        <v>183</v>
      </c>
    </row>
    <row r="2" spans="1:2">
      <c r="A2" s="215" t="s">
        <v>184</v>
      </c>
      <c r="B2" s="215"/>
    </row>
    <row r="3" spans="1:2" ht="41.25" customHeight="1">
      <c r="A3" s="215"/>
      <c r="B3" s="215"/>
    </row>
    <row r="7" spans="1:2" ht="20.25">
      <c r="A7" s="138" t="s">
        <v>144</v>
      </c>
    </row>
    <row r="8" spans="1:2">
      <c r="A8" s="139"/>
    </row>
    <row r="9" spans="1:2" ht="16.5">
      <c r="A9" s="140" t="s">
        <v>177</v>
      </c>
    </row>
    <row r="10" spans="1:2" ht="13.5" thickBot="1">
      <c r="A10" s="141" t="s">
        <v>145</v>
      </c>
      <c r="B10" s="141" t="s">
        <v>146</v>
      </c>
    </row>
    <row r="11" spans="1:2">
      <c r="A11" s="211" t="s">
        <v>147</v>
      </c>
      <c r="B11" s="142" t="s">
        <v>148</v>
      </c>
    </row>
    <row r="12" spans="1:2">
      <c r="A12" s="212"/>
      <c r="B12" s="142" t="s">
        <v>149</v>
      </c>
    </row>
    <row r="13" spans="1:2">
      <c r="A13" s="212"/>
      <c r="B13" s="142" t="s">
        <v>150</v>
      </c>
    </row>
    <row r="14" spans="1:2">
      <c r="A14" s="213" t="s">
        <v>151</v>
      </c>
      <c r="B14" s="1" t="s">
        <v>152</v>
      </c>
    </row>
    <row r="15" spans="1:2">
      <c r="A15" s="213"/>
      <c r="B15" s="1" t="s">
        <v>153</v>
      </c>
    </row>
    <row r="16" spans="1:2">
      <c r="A16" s="213"/>
      <c r="B16" s="1" t="s">
        <v>154</v>
      </c>
    </row>
    <row r="17" spans="1:4">
      <c r="A17" s="213"/>
      <c r="B17" s="1" t="s">
        <v>155</v>
      </c>
    </row>
    <row r="18" spans="1:4">
      <c r="A18" s="212" t="s">
        <v>156</v>
      </c>
      <c r="B18" s="142" t="s">
        <v>157</v>
      </c>
    </row>
    <row r="19" spans="1:4">
      <c r="A19" s="212"/>
      <c r="B19" s="142" t="s">
        <v>158</v>
      </c>
    </row>
    <row r="20" spans="1:4">
      <c r="A20" s="212"/>
      <c r="B20" s="142" t="s">
        <v>159</v>
      </c>
    </row>
    <row r="21" spans="1:4" ht="25.5">
      <c r="A21" s="212"/>
      <c r="B21" s="142" t="s">
        <v>160</v>
      </c>
    </row>
    <row r="22" spans="1:4">
      <c r="A22" s="2"/>
    </row>
    <row r="23" spans="1:4" ht="16.5">
      <c r="A23" s="140" t="s">
        <v>178</v>
      </c>
    </row>
    <row r="24" spans="1:4" ht="15">
      <c r="A24" s="143" t="s">
        <v>179</v>
      </c>
    </row>
    <row r="25" spans="1:4" ht="13.5" thickBot="1">
      <c r="A25" s="144" t="s">
        <v>161</v>
      </c>
      <c r="B25" s="144" t="s">
        <v>146</v>
      </c>
      <c r="C25" s="144" t="s">
        <v>16</v>
      </c>
    </row>
    <row r="26" spans="1:4" ht="51">
      <c r="A26" s="145" t="s">
        <v>180</v>
      </c>
      <c r="B26" s="142" t="s">
        <v>162</v>
      </c>
      <c r="C26" s="146" t="s">
        <v>163</v>
      </c>
      <c r="D26" s="214" t="s">
        <v>182</v>
      </c>
    </row>
    <row r="27" spans="1:4" ht="51">
      <c r="A27" s="147" t="s">
        <v>164</v>
      </c>
      <c r="B27" s="1" t="s">
        <v>165</v>
      </c>
      <c r="C27" s="148" t="s">
        <v>166</v>
      </c>
      <c r="D27" s="214"/>
    </row>
    <row r="28" spans="1:4" ht="51">
      <c r="A28" s="145" t="s">
        <v>167</v>
      </c>
      <c r="B28" s="142" t="s">
        <v>168</v>
      </c>
      <c r="C28" s="146" t="s">
        <v>169</v>
      </c>
      <c r="D28" s="214"/>
    </row>
    <row r="29" spans="1:4" ht="15.75" thickBot="1">
      <c r="A29" s="149" t="s">
        <v>181</v>
      </c>
    </row>
    <row r="30" spans="1:4" ht="15" thickBot="1">
      <c r="A30" s="150" t="s">
        <v>170</v>
      </c>
      <c r="B30" s="151" t="s">
        <v>16</v>
      </c>
    </row>
    <row r="31" spans="1:4" ht="57.75" thickBot="1">
      <c r="A31" s="152" t="s">
        <v>171</v>
      </c>
      <c r="B31" s="153" t="s">
        <v>172</v>
      </c>
    </row>
    <row r="32" spans="1:4" ht="43.5" thickBot="1">
      <c r="A32" s="154" t="s">
        <v>173</v>
      </c>
      <c r="B32" s="155" t="s">
        <v>174</v>
      </c>
    </row>
    <row r="33" spans="1:2" ht="43.5" thickBot="1">
      <c r="A33" s="152" t="s">
        <v>175</v>
      </c>
      <c r="B33" s="153" t="s">
        <v>176</v>
      </c>
    </row>
    <row r="34" spans="1:2">
      <c r="A34" s="2"/>
    </row>
    <row r="35" spans="1:2">
      <c r="A35" s="2"/>
    </row>
  </sheetData>
  <mergeCells count="5">
    <mergeCell ref="A11:A13"/>
    <mergeCell ref="A14:A17"/>
    <mergeCell ref="A18:A21"/>
    <mergeCell ref="D26:D28"/>
    <mergeCell ref="A2:B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zoomScaleNormal="100" workbookViewId="0">
      <selection activeCell="U44" sqref="U44"/>
    </sheetView>
  </sheetViews>
  <sheetFormatPr defaultRowHeight="12.7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Tanımlamalar</vt:lpstr>
      <vt:lpstr>Risk Kayıt ve İlave Risk Yön.</vt:lpstr>
      <vt:lpstr>Katılımcı Değerlendirmeleri</vt:lpstr>
      <vt:lpstr>Risk Haritası</vt:lpstr>
      <vt:lpstr>Risk Evreni</vt:lpstr>
      <vt:lpstr>Doğal Risk Seviyesi Belirleme</vt:lpstr>
      <vt:lpstr>Risk İştahı</vt:lpstr>
      <vt:lpstr>Öncü Risk Göstergeleri (ÖRG)</vt:lpstr>
      <vt:lpstr>Riske Yönelik Alınacak Kararlar</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murat-dogan</cp:lastModifiedBy>
  <cp:lastPrinted>2014-01-07T09:44:08Z</cp:lastPrinted>
  <dcterms:created xsi:type="dcterms:W3CDTF">2013-12-08T20:03:40Z</dcterms:created>
  <dcterms:modified xsi:type="dcterms:W3CDTF">2026-02-19T08:45:26Z</dcterms:modified>
</cp:coreProperties>
</file>